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3.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4.xml" ContentType="application/vnd.openxmlformats-officedocument.drawing+xml"/>
  <Override PartName="/xl/drawings/drawing5.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C:\Users\curt\Founder's CPA Dropbox\Curt Mastio\Founders\Templates\"/>
    </mc:Choice>
  </mc:AlternateContent>
  <xr:revisionPtr revIDLastSave="0" documentId="13_ncr:1_{D0FB9B5F-CE42-4778-B3EF-5DBABF341DE4}" xr6:coauthVersionLast="45" xr6:coauthVersionMax="45" xr10:uidLastSave="{00000000-0000-0000-0000-000000000000}"/>
  <bookViews>
    <workbookView xWindow="28680" yWindow="-120" windowWidth="29040" windowHeight="15840" tabRatio="694" activeTab="5" xr2:uid="{48C54E7A-F44C-4699-96E2-106E83DA2168}"/>
  </bookViews>
  <sheets>
    <sheet name="Document Checklist" sheetId="9" r:id="rId1"/>
    <sheet name="Exclusions" sheetId="4" r:id="rId2"/>
    <sheet name="PIVOT" sheetId="6" state="hidden" r:id="rId3"/>
    <sheet name="Sheet1" sheetId="10" state="hidden" r:id="rId4"/>
    <sheet name="Dataset" sheetId="1" r:id="rId5"/>
    <sheet name="Exclusions Check" sheetId="7" r:id="rId6"/>
    <sheet name="Loan Eligibility Summary" sheetId="8" r:id="rId7"/>
    <sheet name="2020 - Opening" sheetId="2" state="hidden" r:id="rId8"/>
  </sheets>
  <calcPr calcId="191029"/>
  <pivotCaches>
    <pivotCache cacheId="27" r:id="rId9"/>
    <pivotCache cacheId="28"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7" i="7" l="1"/>
  <c r="F8" i="7"/>
  <c r="F9" i="7"/>
  <c r="F10" i="7"/>
  <c r="F11" i="7"/>
  <c r="F12" i="7"/>
  <c r="F13" i="7"/>
  <c r="F14" i="7"/>
  <c r="F15" i="7"/>
  <c r="F16" i="7"/>
  <c r="F17" i="7"/>
  <c r="F18" i="7"/>
  <c r="F19" i="7"/>
  <c r="F20" i="7"/>
  <c r="F21" i="7"/>
  <c r="F22" i="7"/>
  <c r="F23" i="7"/>
  <c r="F24" i="7"/>
  <c r="F25" i="7"/>
  <c r="F26" i="7"/>
  <c r="F27" i="7"/>
  <c r="F28" i="7"/>
  <c r="F29" i="7"/>
  <c r="F30" i="7"/>
  <c r="F31" i="7"/>
  <c r="F32" i="7"/>
  <c r="F33" i="7"/>
  <c r="F34" i="7"/>
  <c r="F35" i="7"/>
  <c r="F36" i="7"/>
  <c r="F37" i="7"/>
  <c r="F38" i="7"/>
  <c r="F39" i="7"/>
  <c r="F40" i="7"/>
  <c r="F41" i="7"/>
  <c r="F42" i="7"/>
  <c r="F43" i="7"/>
  <c r="F44" i="7"/>
  <c r="F45" i="7"/>
  <c r="F46" i="7"/>
  <c r="F47" i="7"/>
  <c r="F48" i="7"/>
  <c r="F49" i="7"/>
  <c r="F50" i="7"/>
  <c r="F51" i="7"/>
  <c r="F52" i="7"/>
  <c r="F53" i="7"/>
  <c r="F54" i="7"/>
  <c r="F55" i="7"/>
  <c r="F56" i="7"/>
  <c r="F57" i="7"/>
  <c r="F58" i="7"/>
  <c r="F59" i="7"/>
  <c r="F60" i="7"/>
  <c r="F61" i="7"/>
  <c r="F62" i="7"/>
  <c r="F63" i="7"/>
  <c r="F64" i="7"/>
  <c r="F65" i="7"/>
  <c r="F66" i="7"/>
  <c r="F67" i="7"/>
  <c r="F68" i="7"/>
  <c r="F69" i="7"/>
  <c r="F70" i="7"/>
  <c r="F71" i="7"/>
  <c r="F72" i="7"/>
  <c r="F73" i="7"/>
  <c r="F74" i="7"/>
  <c r="F75" i="7"/>
  <c r="F76" i="7"/>
  <c r="F77" i="7"/>
  <c r="F78" i="7"/>
  <c r="F79" i="7"/>
  <c r="F80" i="7"/>
  <c r="F81" i="7"/>
  <c r="F82" i="7"/>
  <c r="F83" i="7"/>
  <c r="F84" i="7"/>
  <c r="F85" i="7"/>
  <c r="F86" i="7"/>
  <c r="F87" i="7"/>
  <c r="F88" i="7"/>
  <c r="F89" i="7"/>
  <c r="F90" i="7"/>
  <c r="F91" i="7"/>
  <c r="F92" i="7"/>
  <c r="F93" i="7"/>
  <c r="F94" i="7"/>
  <c r="F95" i="7"/>
  <c r="F96" i="7"/>
  <c r="F97" i="7"/>
  <c r="F98" i="7"/>
  <c r="F99" i="7"/>
  <c r="F100" i="7"/>
  <c r="F101" i="7"/>
  <c r="F102" i="7"/>
  <c r="F103" i="7"/>
  <c r="F104" i="7"/>
  <c r="F105" i="7"/>
  <c r="F106" i="7"/>
  <c r="F107" i="7"/>
  <c r="F108" i="7"/>
  <c r="F109" i="7"/>
  <c r="F110" i="7"/>
  <c r="F111" i="7"/>
  <c r="F112" i="7"/>
  <c r="F113" i="7"/>
  <c r="F114" i="7"/>
  <c r="F115" i="7"/>
  <c r="F116" i="7"/>
  <c r="F117" i="7"/>
  <c r="F118" i="7"/>
  <c r="F119" i="7"/>
  <c r="F120" i="7"/>
  <c r="F121" i="7"/>
  <c r="F122" i="7"/>
  <c r="F123" i="7"/>
  <c r="F124" i="7"/>
  <c r="F125" i="7"/>
  <c r="F126" i="7"/>
  <c r="F127" i="7"/>
  <c r="F128" i="7"/>
  <c r="F129" i="7"/>
  <c r="F130" i="7"/>
  <c r="F131" i="7"/>
  <c r="F132" i="7"/>
  <c r="F133" i="7"/>
  <c r="F134" i="7"/>
  <c r="F135" i="7"/>
  <c r="F136" i="7"/>
  <c r="F137" i="7"/>
  <c r="F138" i="7"/>
  <c r="F139" i="7"/>
  <c r="F140" i="7"/>
  <c r="F141" i="7"/>
  <c r="F142" i="7"/>
  <c r="F143" i="7"/>
  <c r="F144" i="7"/>
  <c r="F145" i="7"/>
  <c r="F146" i="7"/>
  <c r="F147" i="7"/>
  <c r="F148" i="7"/>
  <c r="F149" i="7"/>
  <c r="F150" i="7"/>
  <c r="F151" i="7"/>
  <c r="F152" i="7"/>
  <c r="F153" i="7"/>
  <c r="F154" i="7"/>
  <c r="F155" i="7"/>
  <c r="F156" i="7"/>
  <c r="F157" i="7"/>
  <c r="F158" i="7"/>
  <c r="F159" i="7"/>
  <c r="F160" i="7"/>
  <c r="F161" i="7"/>
  <c r="F162" i="7"/>
  <c r="F163" i="7"/>
  <c r="F164" i="7"/>
  <c r="F165" i="7"/>
  <c r="F166" i="7"/>
  <c r="F167" i="7"/>
  <c r="F168" i="7"/>
  <c r="F169" i="7"/>
  <c r="F170" i="7"/>
  <c r="F171" i="7"/>
  <c r="F172" i="7"/>
  <c r="F173" i="7"/>
  <c r="F174" i="7"/>
  <c r="F175" i="7"/>
  <c r="F176" i="7"/>
  <c r="F177" i="7"/>
  <c r="F178" i="7"/>
  <c r="F179" i="7"/>
  <c r="F180" i="7"/>
  <c r="F181" i="7"/>
  <c r="F182" i="7"/>
  <c r="F183" i="7"/>
  <c r="F184" i="7"/>
  <c r="F185" i="7"/>
  <c r="F186" i="7"/>
  <c r="F187" i="7"/>
  <c r="F188" i="7"/>
  <c r="F189" i="7"/>
  <c r="F190" i="7"/>
  <c r="F191" i="7"/>
  <c r="F192" i="7"/>
  <c r="F193" i="7"/>
  <c r="F194" i="7"/>
  <c r="F195" i="7"/>
  <c r="F196" i="7"/>
  <c r="F197" i="7"/>
  <c r="F198" i="7"/>
  <c r="F199" i="7"/>
  <c r="F200" i="7"/>
  <c r="F201" i="7"/>
  <c r="F202" i="7"/>
  <c r="F203" i="7"/>
  <c r="F204" i="7"/>
  <c r="F205" i="7"/>
  <c r="F206" i="7"/>
  <c r="F207" i="7"/>
  <c r="F208" i="7"/>
  <c r="F209" i="7"/>
  <c r="F210" i="7"/>
  <c r="F211" i="7"/>
  <c r="F212" i="7"/>
  <c r="F213" i="7"/>
  <c r="F214" i="7"/>
  <c r="F215" i="7"/>
  <c r="F216" i="7"/>
  <c r="F217" i="7"/>
  <c r="F218" i="7"/>
  <c r="F219" i="7"/>
  <c r="F220" i="7"/>
  <c r="F221" i="7"/>
  <c r="F222" i="7"/>
  <c r="F223" i="7"/>
  <c r="F224" i="7"/>
  <c r="F225" i="7"/>
  <c r="F226" i="7"/>
  <c r="F227" i="7"/>
  <c r="F228" i="7"/>
  <c r="F229" i="7"/>
  <c r="F230" i="7"/>
  <c r="F231" i="7"/>
  <c r="F232" i="7"/>
  <c r="F233" i="7"/>
  <c r="F234" i="7"/>
  <c r="F235" i="7"/>
  <c r="F236" i="7"/>
  <c r="F237" i="7"/>
  <c r="F238" i="7"/>
  <c r="F239" i="7"/>
  <c r="F240" i="7"/>
  <c r="F241" i="7"/>
  <c r="F242" i="7"/>
  <c r="F243" i="7"/>
  <c r="F244" i="7"/>
  <c r="F245" i="7"/>
  <c r="F246" i="7"/>
  <c r="F247" i="7"/>
  <c r="F248" i="7"/>
  <c r="F249" i="7"/>
  <c r="F250" i="7"/>
  <c r="F251" i="7"/>
  <c r="F252" i="7"/>
  <c r="F253" i="7"/>
  <c r="F254" i="7"/>
  <c r="F255" i="7"/>
  <c r="F256" i="7"/>
  <c r="F257" i="7"/>
  <c r="F258" i="7"/>
  <c r="F259" i="7"/>
  <c r="F260" i="7"/>
  <c r="F261" i="7"/>
  <c r="F262" i="7"/>
  <c r="F263" i="7"/>
  <c r="F264" i="7"/>
  <c r="F265" i="7"/>
  <c r="F266" i="7"/>
  <c r="F267" i="7"/>
  <c r="F268" i="7"/>
  <c r="F269" i="7"/>
  <c r="F270" i="7"/>
  <c r="F271" i="7"/>
  <c r="F272" i="7"/>
  <c r="F273" i="7"/>
  <c r="F274" i="7"/>
  <c r="F275" i="7"/>
  <c r="F276" i="7"/>
  <c r="F277" i="7"/>
  <c r="F278" i="7"/>
  <c r="F279" i="7"/>
  <c r="F280" i="7"/>
  <c r="F281" i="7"/>
  <c r="F282" i="7"/>
  <c r="F283" i="7"/>
  <c r="F284" i="7"/>
  <c r="F285" i="7"/>
  <c r="F286" i="7"/>
  <c r="F287" i="7"/>
  <c r="F288" i="7"/>
  <c r="F289" i="7"/>
  <c r="F290" i="7"/>
  <c r="F291" i="7"/>
  <c r="F292" i="7"/>
  <c r="F293" i="7"/>
  <c r="F294" i="7"/>
  <c r="F295" i="7"/>
  <c r="F296" i="7"/>
  <c r="F297" i="7"/>
  <c r="F298" i="7"/>
  <c r="F299" i="7"/>
  <c r="F300" i="7"/>
  <c r="F301" i="7"/>
  <c r="F302" i="7"/>
  <c r="F303" i="7"/>
  <c r="F304" i="7"/>
  <c r="F305" i="7"/>
  <c r="F306" i="7"/>
  <c r="F307" i="7"/>
  <c r="F308" i="7"/>
  <c r="F309" i="7"/>
  <c r="F310" i="7"/>
  <c r="F311" i="7"/>
  <c r="F312" i="7"/>
  <c r="F313" i="7"/>
  <c r="F314" i="7"/>
  <c r="F315" i="7"/>
  <c r="F316" i="7"/>
  <c r="F317" i="7"/>
  <c r="F318" i="7"/>
  <c r="F319" i="7"/>
  <c r="F320" i="7"/>
  <c r="F321" i="7"/>
  <c r="F322" i="7"/>
  <c r="F323" i="7"/>
  <c r="F324" i="7"/>
  <c r="F325" i="7"/>
  <c r="F326" i="7"/>
  <c r="F327" i="7"/>
  <c r="F328" i="7"/>
  <c r="F329" i="7"/>
  <c r="F330" i="7"/>
  <c r="F331" i="7"/>
  <c r="F332" i="7"/>
  <c r="F333" i="7"/>
  <c r="F334" i="7"/>
  <c r="F335" i="7"/>
  <c r="F336" i="7"/>
  <c r="F337" i="7"/>
  <c r="F338" i="7"/>
  <c r="F339" i="7"/>
  <c r="F340" i="7"/>
  <c r="F341" i="7"/>
  <c r="F342" i="7"/>
  <c r="F343" i="7"/>
  <c r="F344" i="7"/>
  <c r="F345" i="7"/>
  <c r="F346" i="7"/>
  <c r="F347" i="7"/>
  <c r="F348" i="7"/>
  <c r="F349" i="7"/>
  <c r="F350" i="7"/>
  <c r="F351" i="7"/>
  <c r="F352" i="7"/>
  <c r="F353" i="7"/>
  <c r="F354" i="7"/>
  <c r="F355" i="7"/>
  <c r="F356" i="7"/>
  <c r="F357" i="7"/>
  <c r="F358" i="7"/>
  <c r="F359" i="7"/>
  <c r="F360" i="7"/>
  <c r="F361" i="7"/>
  <c r="F362" i="7"/>
  <c r="F363" i="7"/>
  <c r="F364" i="7"/>
  <c r="F365" i="7"/>
  <c r="F366" i="7"/>
  <c r="F367" i="7"/>
  <c r="F368" i="7"/>
  <c r="F369" i="7"/>
  <c r="F370" i="7"/>
  <c r="F371" i="7"/>
  <c r="F372" i="7"/>
  <c r="F373" i="7"/>
  <c r="F374" i="7"/>
  <c r="F375" i="7"/>
  <c r="F376" i="7"/>
  <c r="F377" i="7"/>
  <c r="F378" i="7"/>
  <c r="F379" i="7"/>
  <c r="F380" i="7"/>
  <c r="F381" i="7"/>
  <c r="F382" i="7"/>
  <c r="F383" i="7"/>
  <c r="F384" i="7"/>
  <c r="F385" i="7"/>
  <c r="F386" i="7"/>
  <c r="F387" i="7"/>
  <c r="F388" i="7"/>
  <c r="F389" i="7"/>
  <c r="F390" i="7"/>
  <c r="F391" i="7"/>
  <c r="F392" i="7"/>
  <c r="F393" i="7"/>
  <c r="F394" i="7"/>
  <c r="F395" i="7"/>
  <c r="F396" i="7"/>
  <c r="F397" i="7"/>
  <c r="F398" i="7"/>
  <c r="F399" i="7"/>
  <c r="F400" i="7"/>
  <c r="F401" i="7"/>
  <c r="F402" i="7"/>
  <c r="F403" i="7"/>
  <c r="F404" i="7"/>
  <c r="F405" i="7"/>
  <c r="F406" i="7"/>
  <c r="F407" i="7"/>
  <c r="F408" i="7"/>
  <c r="F409" i="7"/>
  <c r="F410" i="7"/>
  <c r="F411" i="7"/>
  <c r="F412" i="7"/>
  <c r="F413" i="7"/>
  <c r="F414" i="7"/>
  <c r="F415" i="7"/>
  <c r="F416" i="7"/>
  <c r="F417" i="7"/>
  <c r="F418" i="7"/>
  <c r="F419" i="7"/>
  <c r="F420" i="7"/>
  <c r="F421" i="7"/>
  <c r="F422" i="7"/>
  <c r="F423" i="7"/>
  <c r="F424" i="7"/>
  <c r="F425" i="7"/>
  <c r="F426" i="7"/>
  <c r="F427" i="7"/>
  <c r="F428" i="7"/>
  <c r="F429" i="7"/>
  <c r="F430" i="7"/>
  <c r="F431" i="7"/>
  <c r="F432" i="7"/>
  <c r="F433" i="7"/>
  <c r="F434" i="7"/>
  <c r="F435" i="7"/>
  <c r="F436" i="7"/>
  <c r="F437" i="7"/>
  <c r="F438" i="7"/>
  <c r="F439" i="7"/>
  <c r="F440" i="7"/>
  <c r="F441" i="7"/>
  <c r="F442" i="7"/>
  <c r="F443" i="7"/>
  <c r="F444" i="7"/>
  <c r="F445" i="7"/>
  <c r="F446" i="7"/>
  <c r="F447" i="7"/>
  <c r="F448" i="7"/>
  <c r="F449" i="7"/>
  <c r="F450" i="7"/>
  <c r="F451" i="7"/>
  <c r="F452" i="7"/>
  <c r="F453" i="7"/>
  <c r="F454" i="7"/>
  <c r="F455" i="7"/>
  <c r="F456" i="7"/>
  <c r="F457" i="7"/>
  <c r="F458" i="7"/>
  <c r="F459" i="7"/>
  <c r="F460" i="7"/>
  <c r="F461" i="7"/>
  <c r="F462" i="7"/>
  <c r="F463" i="7"/>
  <c r="F464" i="7"/>
  <c r="F465" i="7"/>
  <c r="F466" i="7"/>
  <c r="F467" i="7"/>
  <c r="F468" i="7"/>
  <c r="F7" i="7"/>
  <c r="D8" i="7"/>
  <c r="D9" i="7"/>
  <c r="D10" i="7"/>
  <c r="D11" i="7"/>
  <c r="D12" i="7"/>
  <c r="D13" i="7"/>
  <c r="D14" i="7"/>
  <c r="D15" i="7"/>
  <c r="D16" i="7"/>
  <c r="D17" i="7"/>
  <c r="D18" i="7"/>
  <c r="D19" i="7"/>
  <c r="D20" i="7"/>
  <c r="D21" i="7"/>
  <c r="D22" i="7"/>
  <c r="D23" i="7"/>
  <c r="D24" i="7"/>
  <c r="D25" i="7"/>
  <c r="D26" i="7"/>
  <c r="D27" i="7"/>
  <c r="D28" i="7"/>
  <c r="D29" i="7"/>
  <c r="D30" i="7"/>
  <c r="D31" i="7"/>
  <c r="D32" i="7"/>
  <c r="D33" i="7"/>
  <c r="D34" i="7"/>
  <c r="D35" i="7"/>
  <c r="D36" i="7"/>
  <c r="D37" i="7"/>
  <c r="D38" i="7"/>
  <c r="D39" i="7"/>
  <c r="D40" i="7"/>
  <c r="D41" i="7"/>
  <c r="D42" i="7"/>
  <c r="D43" i="7"/>
  <c r="D44" i="7"/>
  <c r="D45" i="7"/>
  <c r="D46" i="7"/>
  <c r="D47" i="7"/>
  <c r="D48" i="7"/>
  <c r="D49" i="7"/>
  <c r="D50" i="7"/>
  <c r="D51" i="7"/>
  <c r="D52" i="7"/>
  <c r="D53" i="7"/>
  <c r="D54" i="7"/>
  <c r="D55" i="7"/>
  <c r="D56" i="7"/>
  <c r="D57" i="7"/>
  <c r="D58" i="7"/>
  <c r="D59" i="7"/>
  <c r="D60" i="7"/>
  <c r="D61" i="7"/>
  <c r="D62" i="7"/>
  <c r="D63" i="7"/>
  <c r="D64" i="7"/>
  <c r="D65" i="7"/>
  <c r="D66" i="7"/>
  <c r="D67" i="7"/>
  <c r="D68" i="7"/>
  <c r="D69" i="7"/>
  <c r="D70" i="7"/>
  <c r="D71" i="7"/>
  <c r="D72" i="7"/>
  <c r="D73" i="7"/>
  <c r="D74" i="7"/>
  <c r="D75" i="7"/>
  <c r="D76" i="7"/>
  <c r="D77" i="7"/>
  <c r="D78" i="7"/>
  <c r="D79" i="7"/>
  <c r="D80" i="7"/>
  <c r="D81" i="7"/>
  <c r="D82" i="7"/>
  <c r="D83" i="7"/>
  <c r="D84" i="7"/>
  <c r="D85" i="7"/>
  <c r="D86" i="7"/>
  <c r="D87" i="7"/>
  <c r="D88" i="7"/>
  <c r="D89" i="7"/>
  <c r="D90" i="7"/>
  <c r="D91" i="7"/>
  <c r="D92" i="7"/>
  <c r="D93" i="7"/>
  <c r="D94" i="7"/>
  <c r="D95" i="7"/>
  <c r="D96" i="7"/>
  <c r="D97" i="7"/>
  <c r="D98" i="7"/>
  <c r="D99" i="7"/>
  <c r="D100" i="7"/>
  <c r="D101" i="7"/>
  <c r="D102" i="7"/>
  <c r="D103" i="7"/>
  <c r="D104" i="7"/>
  <c r="D105" i="7"/>
  <c r="D106" i="7"/>
  <c r="D107" i="7"/>
  <c r="D108" i="7"/>
  <c r="D109" i="7"/>
  <c r="D110" i="7"/>
  <c r="D111" i="7"/>
  <c r="D112" i="7"/>
  <c r="D113" i="7"/>
  <c r="D114" i="7"/>
  <c r="D115" i="7"/>
  <c r="D116" i="7"/>
  <c r="D117" i="7"/>
  <c r="D118" i="7"/>
  <c r="D119" i="7"/>
  <c r="D120" i="7"/>
  <c r="D121" i="7"/>
  <c r="D122" i="7"/>
  <c r="D123" i="7"/>
  <c r="D124" i="7"/>
  <c r="D125" i="7"/>
  <c r="D126" i="7"/>
  <c r="D127" i="7"/>
  <c r="D128" i="7"/>
  <c r="D129" i="7"/>
  <c r="D130" i="7"/>
  <c r="D131" i="7"/>
  <c r="D132" i="7"/>
  <c r="D133" i="7"/>
  <c r="D134" i="7"/>
  <c r="D135" i="7"/>
  <c r="D136" i="7"/>
  <c r="D137" i="7"/>
  <c r="D138" i="7"/>
  <c r="D139" i="7"/>
  <c r="D140" i="7"/>
  <c r="D141" i="7"/>
  <c r="D142" i="7"/>
  <c r="D143" i="7"/>
  <c r="D144" i="7"/>
  <c r="D145" i="7"/>
  <c r="D146" i="7"/>
  <c r="D147" i="7"/>
  <c r="D148" i="7"/>
  <c r="D149" i="7"/>
  <c r="D150" i="7"/>
  <c r="D151" i="7"/>
  <c r="D152" i="7"/>
  <c r="D153" i="7"/>
  <c r="D154" i="7"/>
  <c r="D155" i="7"/>
  <c r="D156" i="7"/>
  <c r="D157" i="7"/>
  <c r="D158" i="7"/>
  <c r="D159" i="7"/>
  <c r="D160" i="7"/>
  <c r="D161" i="7"/>
  <c r="D162" i="7"/>
  <c r="D163" i="7"/>
  <c r="D164" i="7"/>
  <c r="D165" i="7"/>
  <c r="D166" i="7"/>
  <c r="D167" i="7"/>
  <c r="D168" i="7"/>
  <c r="D169" i="7"/>
  <c r="D170" i="7"/>
  <c r="D171" i="7"/>
  <c r="D172" i="7"/>
  <c r="D173" i="7"/>
  <c r="D174" i="7"/>
  <c r="D175" i="7"/>
  <c r="D176" i="7"/>
  <c r="D177" i="7"/>
  <c r="D178" i="7"/>
  <c r="D179" i="7"/>
  <c r="D180" i="7"/>
  <c r="D181" i="7"/>
  <c r="D182" i="7"/>
  <c r="D183" i="7"/>
  <c r="D184" i="7"/>
  <c r="D185" i="7"/>
  <c r="D186" i="7"/>
  <c r="D187" i="7"/>
  <c r="D188" i="7"/>
  <c r="D189" i="7"/>
  <c r="D190" i="7"/>
  <c r="D191" i="7"/>
  <c r="D192" i="7"/>
  <c r="D193" i="7"/>
  <c r="D194" i="7"/>
  <c r="D195" i="7"/>
  <c r="D196" i="7"/>
  <c r="D197" i="7"/>
  <c r="D198" i="7"/>
  <c r="D199" i="7"/>
  <c r="D200" i="7"/>
  <c r="D201" i="7"/>
  <c r="D202" i="7"/>
  <c r="D203" i="7"/>
  <c r="D204" i="7"/>
  <c r="D205" i="7"/>
  <c r="D206" i="7"/>
  <c r="D207" i="7"/>
  <c r="D208" i="7"/>
  <c r="D209" i="7"/>
  <c r="D210" i="7"/>
  <c r="D211" i="7"/>
  <c r="D212" i="7"/>
  <c r="D213" i="7"/>
  <c r="D214" i="7"/>
  <c r="D215" i="7"/>
  <c r="D216" i="7"/>
  <c r="D217" i="7"/>
  <c r="D218" i="7"/>
  <c r="D219" i="7"/>
  <c r="D220" i="7"/>
  <c r="D221" i="7"/>
  <c r="D222" i="7"/>
  <c r="D223" i="7"/>
  <c r="D224" i="7"/>
  <c r="D225" i="7"/>
  <c r="D226" i="7"/>
  <c r="D227" i="7"/>
  <c r="D228" i="7"/>
  <c r="D229" i="7"/>
  <c r="D230" i="7"/>
  <c r="D231" i="7"/>
  <c r="D232" i="7"/>
  <c r="D233" i="7"/>
  <c r="D234" i="7"/>
  <c r="D235" i="7"/>
  <c r="D236" i="7"/>
  <c r="D237" i="7"/>
  <c r="D238" i="7"/>
  <c r="D239" i="7"/>
  <c r="D240" i="7"/>
  <c r="D241" i="7"/>
  <c r="D242" i="7"/>
  <c r="D243" i="7"/>
  <c r="D244" i="7"/>
  <c r="D245" i="7"/>
  <c r="D246" i="7"/>
  <c r="D247" i="7"/>
  <c r="D248" i="7"/>
  <c r="D249" i="7"/>
  <c r="D250" i="7"/>
  <c r="D251" i="7"/>
  <c r="D252" i="7"/>
  <c r="D253" i="7"/>
  <c r="D254" i="7"/>
  <c r="D255" i="7"/>
  <c r="D256" i="7"/>
  <c r="D257" i="7"/>
  <c r="D258" i="7"/>
  <c r="D259" i="7"/>
  <c r="D260" i="7"/>
  <c r="D261" i="7"/>
  <c r="D262" i="7"/>
  <c r="D263" i="7"/>
  <c r="D264" i="7"/>
  <c r="D265" i="7"/>
  <c r="D266" i="7"/>
  <c r="D267" i="7"/>
  <c r="D268" i="7"/>
  <c r="D269" i="7"/>
  <c r="D270" i="7"/>
  <c r="D271" i="7"/>
  <c r="D272" i="7"/>
  <c r="D273" i="7"/>
  <c r="D274" i="7"/>
  <c r="D275" i="7"/>
  <c r="D276" i="7"/>
  <c r="D277" i="7"/>
  <c r="D278" i="7"/>
  <c r="D279" i="7"/>
  <c r="D280" i="7"/>
  <c r="D281" i="7"/>
  <c r="D282" i="7"/>
  <c r="D283" i="7"/>
  <c r="D284" i="7"/>
  <c r="D285" i="7"/>
  <c r="D286" i="7"/>
  <c r="D287" i="7"/>
  <c r="D288" i="7"/>
  <c r="D289" i="7"/>
  <c r="D290" i="7"/>
  <c r="D291" i="7"/>
  <c r="D292" i="7"/>
  <c r="D293" i="7"/>
  <c r="D294" i="7"/>
  <c r="D295" i="7"/>
  <c r="D296" i="7"/>
  <c r="D297" i="7"/>
  <c r="D298" i="7"/>
  <c r="D299" i="7"/>
  <c r="D300" i="7"/>
  <c r="D301" i="7"/>
  <c r="D302" i="7"/>
  <c r="D303" i="7"/>
  <c r="D304" i="7"/>
  <c r="D305" i="7"/>
  <c r="D306" i="7"/>
  <c r="D307" i="7"/>
  <c r="D308" i="7"/>
  <c r="D309" i="7"/>
  <c r="D310" i="7"/>
  <c r="D311" i="7"/>
  <c r="D312" i="7"/>
  <c r="D313" i="7"/>
  <c r="D314" i="7"/>
  <c r="D315" i="7"/>
  <c r="D316" i="7"/>
  <c r="D317" i="7"/>
  <c r="D318" i="7"/>
  <c r="D319" i="7"/>
  <c r="D320" i="7"/>
  <c r="D321" i="7"/>
  <c r="D322" i="7"/>
  <c r="D323" i="7"/>
  <c r="D324" i="7"/>
  <c r="D325" i="7"/>
  <c r="D326" i="7"/>
  <c r="D327" i="7"/>
  <c r="D328" i="7"/>
  <c r="D329" i="7"/>
  <c r="D330" i="7"/>
  <c r="D331" i="7"/>
  <c r="D332" i="7"/>
  <c r="D333" i="7"/>
  <c r="D334" i="7"/>
  <c r="D335" i="7"/>
  <c r="D336" i="7"/>
  <c r="D337" i="7"/>
  <c r="D338" i="7"/>
  <c r="D339" i="7"/>
  <c r="D340" i="7"/>
  <c r="D341" i="7"/>
  <c r="D342" i="7"/>
  <c r="D343" i="7"/>
  <c r="D344" i="7"/>
  <c r="D345" i="7"/>
  <c r="D346" i="7"/>
  <c r="D347" i="7"/>
  <c r="D348" i="7"/>
  <c r="D349" i="7"/>
  <c r="D350" i="7"/>
  <c r="D351" i="7"/>
  <c r="D352" i="7"/>
  <c r="D353" i="7"/>
  <c r="D354" i="7"/>
  <c r="D355" i="7"/>
  <c r="D356" i="7"/>
  <c r="D357" i="7"/>
  <c r="D358" i="7"/>
  <c r="D359" i="7"/>
  <c r="D360" i="7"/>
  <c r="D361" i="7"/>
  <c r="D362" i="7"/>
  <c r="D363" i="7"/>
  <c r="D364" i="7"/>
  <c r="D365" i="7"/>
  <c r="D366" i="7"/>
  <c r="D367" i="7"/>
  <c r="D368" i="7"/>
  <c r="D369" i="7"/>
  <c r="D370" i="7"/>
  <c r="D371" i="7"/>
  <c r="D372" i="7"/>
  <c r="D373" i="7"/>
  <c r="D374" i="7"/>
  <c r="D375" i="7"/>
  <c r="D376" i="7"/>
  <c r="D377" i="7"/>
  <c r="D378" i="7"/>
  <c r="D379" i="7"/>
  <c r="D380" i="7"/>
  <c r="D381" i="7"/>
  <c r="D382" i="7"/>
  <c r="D383" i="7"/>
  <c r="D384" i="7"/>
  <c r="D385" i="7"/>
  <c r="D386" i="7"/>
  <c r="D387" i="7"/>
  <c r="D388" i="7"/>
  <c r="D389" i="7"/>
  <c r="D390" i="7"/>
  <c r="D391" i="7"/>
  <c r="D392" i="7"/>
  <c r="D393" i="7"/>
  <c r="D394" i="7"/>
  <c r="D395" i="7"/>
  <c r="D396" i="7"/>
  <c r="D397" i="7"/>
  <c r="D398" i="7"/>
  <c r="D399" i="7"/>
  <c r="D400" i="7"/>
  <c r="D401" i="7"/>
  <c r="D402" i="7"/>
  <c r="D403" i="7"/>
  <c r="D404" i="7"/>
  <c r="D405" i="7"/>
  <c r="D406" i="7"/>
  <c r="D407" i="7"/>
  <c r="D408" i="7"/>
  <c r="D409" i="7"/>
  <c r="D410" i="7"/>
  <c r="D411" i="7"/>
  <c r="D412" i="7"/>
  <c r="D413" i="7"/>
  <c r="D414" i="7"/>
  <c r="D415" i="7"/>
  <c r="D416" i="7"/>
  <c r="D417" i="7"/>
  <c r="D418" i="7"/>
  <c r="D419" i="7"/>
  <c r="D420" i="7"/>
  <c r="D421" i="7"/>
  <c r="D422" i="7"/>
  <c r="D423" i="7"/>
  <c r="D424" i="7"/>
  <c r="D425" i="7"/>
  <c r="D426" i="7"/>
  <c r="D427" i="7"/>
  <c r="D428" i="7"/>
  <c r="D429" i="7"/>
  <c r="D430" i="7"/>
  <c r="D431" i="7"/>
  <c r="D432" i="7"/>
  <c r="D433" i="7"/>
  <c r="D434" i="7"/>
  <c r="D435" i="7"/>
  <c r="D436" i="7"/>
  <c r="D437" i="7"/>
  <c r="D438" i="7"/>
  <c r="D439" i="7"/>
  <c r="D440" i="7"/>
  <c r="D441" i="7"/>
  <c r="D442" i="7"/>
  <c r="D443" i="7"/>
  <c r="D444" i="7"/>
  <c r="D445" i="7"/>
  <c r="D446" i="7"/>
  <c r="D447" i="7"/>
  <c r="D448" i="7"/>
  <c r="D449" i="7"/>
  <c r="D450" i="7"/>
  <c r="D451" i="7"/>
  <c r="D452" i="7"/>
  <c r="D453" i="7"/>
  <c r="D454" i="7"/>
  <c r="D455" i="7"/>
  <c r="D456" i="7"/>
  <c r="D457" i="7"/>
  <c r="D458" i="7"/>
  <c r="D459" i="7"/>
  <c r="D460" i="7"/>
  <c r="D461" i="7"/>
  <c r="D462" i="7"/>
  <c r="D463" i="7"/>
  <c r="D464" i="7"/>
  <c r="D465" i="7"/>
  <c r="D466" i="7"/>
  <c r="D467" i="7"/>
  <c r="D468" i="7"/>
  <c r="D7" i="7"/>
  <c r="E44" i="7" l="1"/>
  <c r="E45" i="7"/>
  <c r="E46" i="7"/>
  <c r="E47" i="7"/>
  <c r="E48" i="7"/>
  <c r="E49" i="7"/>
  <c r="E50" i="7"/>
  <c r="E51" i="7"/>
  <c r="E52" i="7"/>
  <c r="E53" i="7"/>
  <c r="E54" i="7"/>
  <c r="E55" i="7"/>
  <c r="E56" i="7"/>
  <c r="E57" i="7"/>
  <c r="E58" i="7"/>
  <c r="E59" i="7"/>
  <c r="E60" i="7"/>
  <c r="E61" i="7"/>
  <c r="E62" i="7"/>
  <c r="E63" i="7"/>
  <c r="E64" i="7"/>
  <c r="E65" i="7"/>
  <c r="E66" i="7"/>
  <c r="E67" i="7"/>
  <c r="E68" i="7"/>
  <c r="E69" i="7"/>
  <c r="E70" i="7"/>
  <c r="E71" i="7"/>
  <c r="E72" i="7"/>
  <c r="E73" i="7"/>
  <c r="E74" i="7"/>
  <c r="E75" i="7"/>
  <c r="E76" i="7"/>
  <c r="E77" i="7"/>
  <c r="E78" i="7"/>
  <c r="E79" i="7"/>
  <c r="E80" i="7"/>
  <c r="E81" i="7"/>
  <c r="E82" i="7"/>
  <c r="E83" i="7"/>
  <c r="E84" i="7"/>
  <c r="E85" i="7"/>
  <c r="E86" i="7"/>
  <c r="E87" i="7"/>
  <c r="E88" i="7"/>
  <c r="E89" i="7"/>
  <c r="E90" i="7"/>
  <c r="E91" i="7"/>
  <c r="E92" i="7"/>
  <c r="E93" i="7"/>
  <c r="E94" i="7"/>
  <c r="E95" i="7"/>
  <c r="E96" i="7"/>
  <c r="E97" i="7"/>
  <c r="E98" i="7"/>
  <c r="E99" i="7"/>
  <c r="E100" i="7"/>
  <c r="E101" i="7"/>
  <c r="E102" i="7"/>
  <c r="E103" i="7"/>
  <c r="E104" i="7"/>
  <c r="E105" i="7"/>
  <c r="E106" i="7"/>
  <c r="E107" i="7"/>
  <c r="E108" i="7"/>
  <c r="E109" i="7"/>
  <c r="E110" i="7"/>
  <c r="E111" i="7"/>
  <c r="E112" i="7"/>
  <c r="E113" i="7"/>
  <c r="E114" i="7"/>
  <c r="E115" i="7"/>
  <c r="E116" i="7"/>
  <c r="E117" i="7"/>
  <c r="E118" i="7"/>
  <c r="E119" i="7"/>
  <c r="E120" i="7"/>
  <c r="E121" i="7"/>
  <c r="E122" i="7"/>
  <c r="E123" i="7"/>
  <c r="E124" i="7"/>
  <c r="E125" i="7"/>
  <c r="E126" i="7"/>
  <c r="E127" i="7"/>
  <c r="E128" i="7"/>
  <c r="E129" i="7"/>
  <c r="E130" i="7"/>
  <c r="E131" i="7"/>
  <c r="E132" i="7"/>
  <c r="E133" i="7"/>
  <c r="E134" i="7"/>
  <c r="E135" i="7"/>
  <c r="E136" i="7"/>
  <c r="E137" i="7"/>
  <c r="E138" i="7"/>
  <c r="E139" i="7"/>
  <c r="E140" i="7"/>
  <c r="E141" i="7"/>
  <c r="E142" i="7"/>
  <c r="E143" i="7"/>
  <c r="E144" i="7"/>
  <c r="E145" i="7"/>
  <c r="E146" i="7"/>
  <c r="E147" i="7"/>
  <c r="E148" i="7"/>
  <c r="E149" i="7"/>
  <c r="E150" i="7"/>
  <c r="E151" i="7"/>
  <c r="E152" i="7"/>
  <c r="E153" i="7"/>
  <c r="E154" i="7"/>
  <c r="E155" i="7"/>
  <c r="E156" i="7"/>
  <c r="E157" i="7"/>
  <c r="E158" i="7"/>
  <c r="E159" i="7"/>
  <c r="E160" i="7"/>
  <c r="E161" i="7"/>
  <c r="E162" i="7"/>
  <c r="E163" i="7"/>
  <c r="E164" i="7"/>
  <c r="E165" i="7"/>
  <c r="E166" i="7"/>
  <c r="E167" i="7"/>
  <c r="E168" i="7"/>
  <c r="E169" i="7"/>
  <c r="E170" i="7"/>
  <c r="E171" i="7"/>
  <c r="E172" i="7"/>
  <c r="E173" i="7"/>
  <c r="E174" i="7"/>
  <c r="E175" i="7"/>
  <c r="E176" i="7"/>
  <c r="E177" i="7"/>
  <c r="E178" i="7"/>
  <c r="E179" i="7"/>
  <c r="E180" i="7"/>
  <c r="E181" i="7"/>
  <c r="E182" i="7"/>
  <c r="E183" i="7"/>
  <c r="E184" i="7"/>
  <c r="E185" i="7"/>
  <c r="E186" i="7"/>
  <c r="E187" i="7"/>
  <c r="E188" i="7"/>
  <c r="E189" i="7"/>
  <c r="E190" i="7"/>
  <c r="E191" i="7"/>
  <c r="E192" i="7"/>
  <c r="E193" i="7"/>
  <c r="E194" i="7"/>
  <c r="E195" i="7"/>
  <c r="E196" i="7"/>
  <c r="E197" i="7"/>
  <c r="E198" i="7"/>
  <c r="E199" i="7"/>
  <c r="E200" i="7"/>
  <c r="E201" i="7"/>
  <c r="E202" i="7"/>
  <c r="E203" i="7"/>
  <c r="E204" i="7"/>
  <c r="E205" i="7"/>
  <c r="E206" i="7"/>
  <c r="E207" i="7"/>
  <c r="E208" i="7"/>
  <c r="E209" i="7"/>
  <c r="E210" i="7"/>
  <c r="E211" i="7"/>
  <c r="E212" i="7"/>
  <c r="E213" i="7"/>
  <c r="E214" i="7"/>
  <c r="E215" i="7"/>
  <c r="E216" i="7"/>
  <c r="E217" i="7"/>
  <c r="E218" i="7"/>
  <c r="E219" i="7"/>
  <c r="E220" i="7"/>
  <c r="E221" i="7"/>
  <c r="E222" i="7"/>
  <c r="E223" i="7"/>
  <c r="E224" i="7"/>
  <c r="E225" i="7"/>
  <c r="E226" i="7"/>
  <c r="E227" i="7"/>
  <c r="E228" i="7"/>
  <c r="E229" i="7"/>
  <c r="E230" i="7"/>
  <c r="E231" i="7"/>
  <c r="E232" i="7"/>
  <c r="E233" i="7"/>
  <c r="E234" i="7"/>
  <c r="E235" i="7"/>
  <c r="E236" i="7"/>
  <c r="E237" i="7"/>
  <c r="E238" i="7"/>
  <c r="E239" i="7"/>
  <c r="E240" i="7"/>
  <c r="E241" i="7"/>
  <c r="E242" i="7"/>
  <c r="E243" i="7"/>
  <c r="E244" i="7"/>
  <c r="E245" i="7"/>
  <c r="E246" i="7"/>
  <c r="E247" i="7"/>
  <c r="E248" i="7"/>
  <c r="E249" i="7"/>
  <c r="E250" i="7"/>
  <c r="E251" i="7"/>
  <c r="E252" i="7"/>
  <c r="E253" i="7"/>
  <c r="E254" i="7"/>
  <c r="E255" i="7"/>
  <c r="E256" i="7"/>
  <c r="E257" i="7"/>
  <c r="E258" i="7"/>
  <c r="E259" i="7"/>
  <c r="E260" i="7"/>
  <c r="E261" i="7"/>
  <c r="E262" i="7"/>
  <c r="E263" i="7"/>
  <c r="E264" i="7"/>
  <c r="E265" i="7"/>
  <c r="E266" i="7"/>
  <c r="E267" i="7"/>
  <c r="E268" i="7"/>
  <c r="E269" i="7"/>
  <c r="E270" i="7"/>
  <c r="E271" i="7"/>
  <c r="E272" i="7"/>
  <c r="E273" i="7"/>
  <c r="E274" i="7"/>
  <c r="E275" i="7"/>
  <c r="E276" i="7"/>
  <c r="E277" i="7"/>
  <c r="E278" i="7"/>
  <c r="E279" i="7"/>
  <c r="E280" i="7"/>
  <c r="E281" i="7"/>
  <c r="E282" i="7"/>
  <c r="E283" i="7"/>
  <c r="E284" i="7"/>
  <c r="E285" i="7"/>
  <c r="E286" i="7"/>
  <c r="E287" i="7"/>
  <c r="E288" i="7"/>
  <c r="E289" i="7"/>
  <c r="E290" i="7"/>
  <c r="E291" i="7"/>
  <c r="E292" i="7"/>
  <c r="E293" i="7"/>
  <c r="E294" i="7"/>
  <c r="E295" i="7"/>
  <c r="E296" i="7"/>
  <c r="E297" i="7"/>
  <c r="E298" i="7"/>
  <c r="E299" i="7"/>
  <c r="E300" i="7"/>
  <c r="E301" i="7"/>
  <c r="E302" i="7"/>
  <c r="E303" i="7"/>
  <c r="E304" i="7"/>
  <c r="E305" i="7"/>
  <c r="E306" i="7"/>
  <c r="E307" i="7"/>
  <c r="E308" i="7"/>
  <c r="E309" i="7"/>
  <c r="E310" i="7"/>
  <c r="E311" i="7"/>
  <c r="E312" i="7"/>
  <c r="E313" i="7"/>
  <c r="E314" i="7"/>
  <c r="E315" i="7"/>
  <c r="E316" i="7"/>
  <c r="E317" i="7"/>
  <c r="E318" i="7"/>
  <c r="E319" i="7"/>
  <c r="E320" i="7"/>
  <c r="E321" i="7"/>
  <c r="E322" i="7"/>
  <c r="E323" i="7"/>
  <c r="E324" i="7"/>
  <c r="E325" i="7"/>
  <c r="E326" i="7"/>
  <c r="E327" i="7"/>
  <c r="E328" i="7"/>
  <c r="E329" i="7"/>
  <c r="E330" i="7"/>
  <c r="E331" i="7"/>
  <c r="E332" i="7"/>
  <c r="E333" i="7"/>
  <c r="E334" i="7"/>
  <c r="E335" i="7"/>
  <c r="E336" i="7"/>
  <c r="E337" i="7"/>
  <c r="E338" i="7"/>
  <c r="E339" i="7"/>
  <c r="E340" i="7"/>
  <c r="E341" i="7"/>
  <c r="E342" i="7"/>
  <c r="E343" i="7"/>
  <c r="E344" i="7"/>
  <c r="E345" i="7"/>
  <c r="E346" i="7"/>
  <c r="E347" i="7"/>
  <c r="E348" i="7"/>
  <c r="E349" i="7"/>
  <c r="E350" i="7"/>
  <c r="E351" i="7"/>
  <c r="E352" i="7"/>
  <c r="E353" i="7"/>
  <c r="E354" i="7"/>
  <c r="E355" i="7"/>
  <c r="E356" i="7"/>
  <c r="E357" i="7"/>
  <c r="E358" i="7"/>
  <c r="E359" i="7"/>
  <c r="E360" i="7"/>
  <c r="E361" i="7"/>
  <c r="E362" i="7"/>
  <c r="E363" i="7"/>
  <c r="E364" i="7"/>
  <c r="E365" i="7"/>
  <c r="E366" i="7"/>
  <c r="E367" i="7"/>
  <c r="E368" i="7"/>
  <c r="E369" i="7"/>
  <c r="E370" i="7"/>
  <c r="E371" i="7"/>
  <c r="E372" i="7"/>
  <c r="E373" i="7"/>
  <c r="E374" i="7"/>
  <c r="E375" i="7"/>
  <c r="E376" i="7"/>
  <c r="E377" i="7"/>
  <c r="E378" i="7"/>
  <c r="E379" i="7"/>
  <c r="E380" i="7"/>
  <c r="E381" i="7"/>
  <c r="E382" i="7"/>
  <c r="E383" i="7"/>
  <c r="E384" i="7"/>
  <c r="E385" i="7"/>
  <c r="E386" i="7"/>
  <c r="E387" i="7"/>
  <c r="E388" i="7"/>
  <c r="E389" i="7"/>
  <c r="E390" i="7"/>
  <c r="E391" i="7"/>
  <c r="E392" i="7"/>
  <c r="E393" i="7"/>
  <c r="E394" i="7"/>
  <c r="E395" i="7"/>
  <c r="E396" i="7"/>
  <c r="E397" i="7"/>
  <c r="E398" i="7"/>
  <c r="E399" i="7"/>
  <c r="E400" i="7"/>
  <c r="E401" i="7"/>
  <c r="E402" i="7"/>
  <c r="E403" i="7"/>
  <c r="E404" i="7"/>
  <c r="E405" i="7"/>
  <c r="E406" i="7"/>
  <c r="E407" i="7"/>
  <c r="E408" i="7"/>
  <c r="E409" i="7"/>
  <c r="E410" i="7"/>
  <c r="E411" i="7"/>
  <c r="E412" i="7"/>
  <c r="E413" i="7"/>
  <c r="E414" i="7"/>
  <c r="E415" i="7"/>
  <c r="E416" i="7"/>
  <c r="E417" i="7"/>
  <c r="E418" i="7"/>
  <c r="E419" i="7"/>
  <c r="E420" i="7"/>
  <c r="E421" i="7"/>
  <c r="E422" i="7"/>
  <c r="E423" i="7"/>
  <c r="E424" i="7"/>
  <c r="E425" i="7"/>
  <c r="E426" i="7"/>
  <c r="E427" i="7"/>
  <c r="E428" i="7"/>
  <c r="E429" i="7"/>
  <c r="E430" i="7"/>
  <c r="E431" i="7"/>
  <c r="E432" i="7"/>
  <c r="E433" i="7"/>
  <c r="E434" i="7"/>
  <c r="E435" i="7"/>
  <c r="E436" i="7"/>
  <c r="E437" i="7"/>
  <c r="E438" i="7"/>
  <c r="E439" i="7"/>
  <c r="E440" i="7"/>
  <c r="E441" i="7"/>
  <c r="E442" i="7"/>
  <c r="E443" i="7"/>
  <c r="E444" i="7"/>
  <c r="E445" i="7"/>
  <c r="E446" i="7"/>
  <c r="E447" i="7"/>
  <c r="E448" i="7"/>
  <c r="E449" i="7"/>
  <c r="E450" i="7"/>
  <c r="E451" i="7"/>
  <c r="E452" i="7"/>
  <c r="E453" i="7"/>
  <c r="E454" i="7"/>
  <c r="E455" i="7"/>
  <c r="E456" i="7"/>
  <c r="E457" i="7"/>
  <c r="E458" i="7"/>
  <c r="E459" i="7"/>
  <c r="E460" i="7"/>
  <c r="E461" i="7"/>
  <c r="E462" i="7"/>
  <c r="E463" i="7"/>
  <c r="E464" i="7"/>
  <c r="E465" i="7"/>
  <c r="E466" i="7"/>
  <c r="E467" i="7"/>
  <c r="E468" i="7"/>
  <c r="A6" i="7" a="1"/>
  <c r="B44" i="7"/>
  <c r="G44" i="7" s="1"/>
  <c r="H44" i="7" s="1"/>
  <c r="B45" i="7"/>
  <c r="G45" i="7" s="1"/>
  <c r="B46" i="7"/>
  <c r="B47" i="7"/>
  <c r="B48" i="7"/>
  <c r="G48" i="7" s="1"/>
  <c r="H48" i="7" s="1"/>
  <c r="B49" i="7"/>
  <c r="B50" i="7"/>
  <c r="B51" i="7"/>
  <c r="B52" i="7"/>
  <c r="B53" i="7"/>
  <c r="G53" i="7" s="1"/>
  <c r="B54" i="7"/>
  <c r="B55" i="7"/>
  <c r="B56" i="7"/>
  <c r="B57" i="7"/>
  <c r="G57" i="7" s="1"/>
  <c r="H57" i="7" s="1"/>
  <c r="B58" i="7"/>
  <c r="B59" i="7"/>
  <c r="B60" i="7"/>
  <c r="B61" i="7"/>
  <c r="G61" i="7" s="1"/>
  <c r="B62" i="7"/>
  <c r="B63" i="7"/>
  <c r="B64" i="7"/>
  <c r="B65" i="7"/>
  <c r="B66" i="7"/>
  <c r="B67" i="7"/>
  <c r="G67" i="7" s="1"/>
  <c r="H67" i="7" s="1"/>
  <c r="B68" i="7"/>
  <c r="G68" i="7" s="1"/>
  <c r="H68" i="7" s="1"/>
  <c r="B69" i="7"/>
  <c r="G69" i="7" s="1"/>
  <c r="B70" i="7"/>
  <c r="B71" i="7"/>
  <c r="G71" i="7" s="1"/>
  <c r="H71" i="7" s="1"/>
  <c r="B72" i="7"/>
  <c r="B73" i="7"/>
  <c r="B74" i="7"/>
  <c r="B75" i="7"/>
  <c r="B76" i="7"/>
  <c r="G76" i="7" s="1"/>
  <c r="H76" i="7" s="1"/>
  <c r="B77" i="7"/>
  <c r="B78" i="7"/>
  <c r="B79" i="7"/>
  <c r="B80" i="7"/>
  <c r="G80" i="7" s="1"/>
  <c r="H80" i="7" s="1"/>
  <c r="B81" i="7"/>
  <c r="B82" i="7"/>
  <c r="B83" i="7"/>
  <c r="B84" i="7"/>
  <c r="B85" i="7"/>
  <c r="G85" i="7" s="1"/>
  <c r="H85" i="7" s="1"/>
  <c r="B86" i="7"/>
  <c r="B87" i="7"/>
  <c r="B88" i="7"/>
  <c r="B89" i="7"/>
  <c r="G89" i="7" s="1"/>
  <c r="H89" i="7" s="1"/>
  <c r="B90" i="7"/>
  <c r="B91" i="7"/>
  <c r="B92" i="7"/>
  <c r="B93" i="7"/>
  <c r="G93" i="7" s="1"/>
  <c r="H93" i="7" s="1"/>
  <c r="B94" i="7"/>
  <c r="B95" i="7"/>
  <c r="B96" i="7"/>
  <c r="B97" i="7"/>
  <c r="B98" i="7"/>
  <c r="B99" i="7"/>
  <c r="G99" i="7" s="1"/>
  <c r="H99" i="7" s="1"/>
  <c r="B100" i="7"/>
  <c r="G100" i="7" s="1"/>
  <c r="H100" i="7" s="1"/>
  <c r="B101" i="7"/>
  <c r="G101" i="7" s="1"/>
  <c r="B102" i="7"/>
  <c r="B103" i="7"/>
  <c r="G103" i="7" s="1"/>
  <c r="H103" i="7" s="1"/>
  <c r="B104" i="7"/>
  <c r="B105" i="7"/>
  <c r="B106" i="7"/>
  <c r="B107" i="7"/>
  <c r="B108" i="7"/>
  <c r="B109" i="7"/>
  <c r="B110" i="7"/>
  <c r="B111" i="7"/>
  <c r="B112" i="7"/>
  <c r="G112" i="7" s="1"/>
  <c r="H112" i="7" s="1"/>
  <c r="B113" i="7"/>
  <c r="B114" i="7"/>
  <c r="B115" i="7"/>
  <c r="B116" i="7"/>
  <c r="B117" i="7"/>
  <c r="G117" i="7" s="1"/>
  <c r="H117" i="7" s="1"/>
  <c r="B118" i="7"/>
  <c r="B119" i="7"/>
  <c r="B120" i="7"/>
  <c r="B121" i="7"/>
  <c r="B122" i="7"/>
  <c r="B123" i="7"/>
  <c r="G123" i="7" s="1"/>
  <c r="H123" i="7" s="1"/>
  <c r="B124" i="7"/>
  <c r="B125" i="7"/>
  <c r="G125" i="7" s="1"/>
  <c r="H125" i="7" s="1"/>
  <c r="B126" i="7"/>
  <c r="B127" i="7"/>
  <c r="B128" i="7"/>
  <c r="B129" i="7"/>
  <c r="B130" i="7"/>
  <c r="B131" i="7"/>
  <c r="B132" i="7"/>
  <c r="G132" i="7" s="1"/>
  <c r="H132" i="7" s="1"/>
  <c r="B133" i="7"/>
  <c r="G133" i="7" s="1"/>
  <c r="H133" i="7" s="1"/>
  <c r="B134" i="7"/>
  <c r="B135" i="7"/>
  <c r="G135" i="7" s="1"/>
  <c r="H135" i="7" s="1"/>
  <c r="B136" i="7"/>
  <c r="B137" i="7"/>
  <c r="B138" i="7"/>
  <c r="B139" i="7"/>
  <c r="G139" i="7" s="1"/>
  <c r="H139" i="7" s="1"/>
  <c r="B140" i="7"/>
  <c r="G140" i="7" s="1"/>
  <c r="H140" i="7" s="1"/>
  <c r="B141" i="7"/>
  <c r="G141" i="7" s="1"/>
  <c r="H141" i="7" s="1"/>
  <c r="B142" i="7"/>
  <c r="B143" i="7"/>
  <c r="B144" i="7"/>
  <c r="B145" i="7"/>
  <c r="B146" i="7"/>
  <c r="B147" i="7"/>
  <c r="B148" i="7"/>
  <c r="B149" i="7"/>
  <c r="G149" i="7" s="1"/>
  <c r="H149" i="7" s="1"/>
  <c r="B150" i="7"/>
  <c r="B151" i="7"/>
  <c r="B152" i="7"/>
  <c r="B153" i="7"/>
  <c r="G153" i="7" s="1"/>
  <c r="H153" i="7" s="1"/>
  <c r="B154" i="7"/>
  <c r="B155" i="7"/>
  <c r="G155" i="7" s="1"/>
  <c r="H155" i="7" s="1"/>
  <c r="B156" i="7"/>
  <c r="B157" i="7"/>
  <c r="B158" i="7"/>
  <c r="B159" i="7"/>
  <c r="B160" i="7"/>
  <c r="B161" i="7"/>
  <c r="B162" i="7"/>
  <c r="B163" i="7"/>
  <c r="B164" i="7"/>
  <c r="G164" i="7" s="1"/>
  <c r="H164" i="7" s="1"/>
  <c r="B165" i="7"/>
  <c r="G165" i="7" s="1"/>
  <c r="H165" i="7" s="1"/>
  <c r="B166" i="7"/>
  <c r="B167" i="7"/>
  <c r="G167" i="7" s="1"/>
  <c r="H167" i="7" s="1"/>
  <c r="B168" i="7"/>
  <c r="B169" i="7"/>
  <c r="B170" i="7"/>
  <c r="B171" i="7"/>
  <c r="G171" i="7" s="1"/>
  <c r="H171" i="7" s="1"/>
  <c r="B172" i="7"/>
  <c r="G172" i="7" s="1"/>
  <c r="H172" i="7" s="1"/>
  <c r="B173" i="7"/>
  <c r="B174" i="7"/>
  <c r="B175" i="7"/>
  <c r="B176" i="7"/>
  <c r="G176" i="7" s="1"/>
  <c r="H176" i="7" s="1"/>
  <c r="B177" i="7"/>
  <c r="B178" i="7"/>
  <c r="B179" i="7"/>
  <c r="B180" i="7"/>
  <c r="B181" i="7"/>
  <c r="G181" i="7" s="1"/>
  <c r="H181" i="7" s="1"/>
  <c r="B182" i="7"/>
  <c r="B183" i="7"/>
  <c r="B184" i="7"/>
  <c r="B185" i="7"/>
  <c r="G185" i="7" s="1"/>
  <c r="H185" i="7" s="1"/>
  <c r="B186" i="7"/>
  <c r="B187" i="7"/>
  <c r="G187" i="7" s="1"/>
  <c r="H187" i="7" s="1"/>
  <c r="B188" i="7"/>
  <c r="B189" i="7"/>
  <c r="G189" i="7" s="1"/>
  <c r="H189" i="7" s="1"/>
  <c r="B190" i="7"/>
  <c r="B191" i="7"/>
  <c r="B192" i="7"/>
  <c r="B193" i="7"/>
  <c r="B194" i="7"/>
  <c r="B195" i="7"/>
  <c r="B196" i="7"/>
  <c r="G196" i="7" s="1"/>
  <c r="H196" i="7" s="1"/>
  <c r="B197" i="7"/>
  <c r="G197" i="7" s="1"/>
  <c r="H197" i="7" s="1"/>
  <c r="B198" i="7"/>
  <c r="B199" i="7"/>
  <c r="G199" i="7" s="1"/>
  <c r="H199" i="7" s="1"/>
  <c r="B200" i="7"/>
  <c r="B201" i="7"/>
  <c r="B202" i="7"/>
  <c r="B203" i="7"/>
  <c r="B204" i="7"/>
  <c r="B205" i="7"/>
  <c r="G205" i="7" s="1"/>
  <c r="H205" i="7" s="1"/>
  <c r="B206" i="7"/>
  <c r="B207" i="7"/>
  <c r="B208" i="7"/>
  <c r="B209" i="7"/>
  <c r="B210" i="7"/>
  <c r="B211" i="7"/>
  <c r="B212" i="7"/>
  <c r="B213" i="7"/>
  <c r="G213" i="7" s="1"/>
  <c r="H213" i="7" s="1"/>
  <c r="B214" i="7"/>
  <c r="B215" i="7"/>
  <c r="B216" i="7"/>
  <c r="B217" i="7"/>
  <c r="G217" i="7" s="1"/>
  <c r="H217" i="7" s="1"/>
  <c r="B218" i="7"/>
  <c r="B219" i="7"/>
  <c r="G219" i="7" s="1"/>
  <c r="H219" i="7" s="1"/>
  <c r="B220" i="7"/>
  <c r="B221" i="7"/>
  <c r="B222" i="7"/>
  <c r="B223" i="7"/>
  <c r="B224" i="7"/>
  <c r="B225" i="7"/>
  <c r="B226" i="7"/>
  <c r="B227" i="7"/>
  <c r="B228" i="7"/>
  <c r="G228" i="7" s="1"/>
  <c r="H228" i="7" s="1"/>
  <c r="B229" i="7"/>
  <c r="G229" i="7" s="1"/>
  <c r="H229" i="7" s="1"/>
  <c r="B230" i="7"/>
  <c r="B231" i="7"/>
  <c r="G231" i="7" s="1"/>
  <c r="H231" i="7" s="1"/>
  <c r="B232" i="7"/>
  <c r="B233" i="7"/>
  <c r="B234" i="7"/>
  <c r="B235" i="7"/>
  <c r="G235" i="7" s="1"/>
  <c r="H235" i="7" s="1"/>
  <c r="B236" i="7"/>
  <c r="G236" i="7" s="1"/>
  <c r="H236" i="7" s="1"/>
  <c r="B237" i="7"/>
  <c r="B238" i="7"/>
  <c r="B239" i="7"/>
  <c r="B240" i="7"/>
  <c r="G240" i="7" s="1"/>
  <c r="H240" i="7" s="1"/>
  <c r="B241" i="7"/>
  <c r="B242" i="7"/>
  <c r="B243" i="7"/>
  <c r="B244" i="7"/>
  <c r="G244" i="7" s="1"/>
  <c r="H244" i="7" s="1"/>
  <c r="B245" i="7"/>
  <c r="G245" i="7" s="1"/>
  <c r="H245" i="7" s="1"/>
  <c r="B246" i="7"/>
  <c r="B247" i="7"/>
  <c r="B248" i="7"/>
  <c r="B249" i="7"/>
  <c r="B250" i="7"/>
  <c r="B251" i="7"/>
  <c r="G251" i="7" s="1"/>
  <c r="H251" i="7" s="1"/>
  <c r="B252" i="7"/>
  <c r="B253" i="7"/>
  <c r="G253" i="7" s="1"/>
  <c r="H253" i="7" s="1"/>
  <c r="B254" i="7"/>
  <c r="B255" i="7"/>
  <c r="B256" i="7"/>
  <c r="B257" i="7"/>
  <c r="B258" i="7"/>
  <c r="B259" i="7"/>
  <c r="G259" i="7" s="1"/>
  <c r="H259" i="7" s="1"/>
  <c r="B260" i="7"/>
  <c r="G260" i="7" s="1"/>
  <c r="H260" i="7" s="1"/>
  <c r="B261" i="7"/>
  <c r="G261" i="7" s="1"/>
  <c r="H261" i="7" s="1"/>
  <c r="B262" i="7"/>
  <c r="B263" i="7"/>
  <c r="B264" i="7"/>
  <c r="B265" i="7"/>
  <c r="B266" i="7"/>
  <c r="B267" i="7"/>
  <c r="B268" i="7"/>
  <c r="B269" i="7"/>
  <c r="G269" i="7" s="1"/>
  <c r="H269" i="7" s="1"/>
  <c r="B270" i="7"/>
  <c r="B271" i="7"/>
  <c r="B272" i="7"/>
  <c r="B273" i="7"/>
  <c r="B274" i="7"/>
  <c r="B275" i="7"/>
  <c r="B276" i="7"/>
  <c r="B277" i="7"/>
  <c r="G277" i="7" s="1"/>
  <c r="H277" i="7" s="1"/>
  <c r="B278" i="7"/>
  <c r="B279" i="7"/>
  <c r="B280" i="7"/>
  <c r="B281" i="7"/>
  <c r="G281" i="7" s="1"/>
  <c r="H281" i="7" s="1"/>
  <c r="B282" i="7"/>
  <c r="B283" i="7"/>
  <c r="G283" i="7" s="1"/>
  <c r="H283" i="7" s="1"/>
  <c r="B284" i="7"/>
  <c r="B285" i="7"/>
  <c r="G285" i="7" s="1"/>
  <c r="H285" i="7" s="1"/>
  <c r="B286" i="7"/>
  <c r="B287" i="7"/>
  <c r="B288" i="7"/>
  <c r="B289" i="7"/>
  <c r="B290" i="7"/>
  <c r="B291" i="7"/>
  <c r="G291" i="7" s="1"/>
  <c r="H291" i="7" s="1"/>
  <c r="B292" i="7"/>
  <c r="G292" i="7" s="1"/>
  <c r="H292" i="7" s="1"/>
  <c r="B293" i="7"/>
  <c r="G293" i="7" s="1"/>
  <c r="H293" i="7" s="1"/>
  <c r="B294" i="7"/>
  <c r="B295" i="7"/>
  <c r="G295" i="7" s="1"/>
  <c r="H295" i="7" s="1"/>
  <c r="B296" i="7"/>
  <c r="B297" i="7"/>
  <c r="B298" i="7"/>
  <c r="B299" i="7"/>
  <c r="B300" i="7"/>
  <c r="B301" i="7"/>
  <c r="B302" i="7"/>
  <c r="B303" i="7"/>
  <c r="G303" i="7" s="1"/>
  <c r="H303" i="7" s="1"/>
  <c r="B304" i="7"/>
  <c r="G304" i="7" s="1"/>
  <c r="H304" i="7" s="1"/>
  <c r="B305" i="7"/>
  <c r="B306" i="7"/>
  <c r="B307" i="7"/>
  <c r="B308" i="7"/>
  <c r="B309" i="7"/>
  <c r="B310" i="7"/>
  <c r="B311" i="7"/>
  <c r="B312" i="7"/>
  <c r="G312" i="7" s="1"/>
  <c r="H312" i="7" s="1"/>
  <c r="B313" i="7"/>
  <c r="B314" i="7"/>
  <c r="B315" i="7"/>
  <c r="B316" i="7"/>
  <c r="B317" i="7"/>
  <c r="B318" i="7"/>
  <c r="B319" i="7"/>
  <c r="B320" i="7"/>
  <c r="B321" i="7"/>
  <c r="B322" i="7"/>
  <c r="B323" i="7"/>
  <c r="B324" i="7"/>
  <c r="G324" i="7" s="1"/>
  <c r="H324" i="7" s="1"/>
  <c r="B325" i="7"/>
  <c r="B326" i="7"/>
  <c r="B327" i="7"/>
  <c r="B328" i="7"/>
  <c r="B329" i="7"/>
  <c r="B330" i="7"/>
  <c r="B331" i="7"/>
  <c r="B332" i="7"/>
  <c r="G332" i="7" s="1"/>
  <c r="H332" i="7" s="1"/>
  <c r="B333" i="7"/>
  <c r="G333" i="7" s="1"/>
  <c r="H333" i="7" s="1"/>
  <c r="B334" i="7"/>
  <c r="B335" i="7"/>
  <c r="B336" i="7"/>
  <c r="B337" i="7"/>
  <c r="B338" i="7"/>
  <c r="B339" i="7"/>
  <c r="B340" i="7"/>
  <c r="G340" i="7" s="1"/>
  <c r="H340" i="7" s="1"/>
  <c r="B341" i="7"/>
  <c r="G341" i="7" s="1"/>
  <c r="H341" i="7" s="1"/>
  <c r="B342" i="7"/>
  <c r="B343" i="7"/>
  <c r="B344" i="7"/>
  <c r="G344" i="7" s="1"/>
  <c r="H344" i="7" s="1"/>
  <c r="B345" i="7"/>
  <c r="G345" i="7" s="1"/>
  <c r="H345" i="7" s="1"/>
  <c r="B346" i="7"/>
  <c r="B347" i="7"/>
  <c r="B348" i="7"/>
  <c r="B349" i="7"/>
  <c r="B350" i="7"/>
  <c r="G350" i="7" s="1"/>
  <c r="H350" i="7" s="1"/>
  <c r="B351" i="7"/>
  <c r="B352" i="7"/>
  <c r="B353" i="7"/>
  <c r="G353" i="7" s="1"/>
  <c r="H353" i="7" s="1"/>
  <c r="B354" i="7"/>
  <c r="G354" i="7" s="1"/>
  <c r="H354" i="7" s="1"/>
  <c r="B355" i="7"/>
  <c r="G355" i="7" s="1"/>
  <c r="H355" i="7" s="1"/>
  <c r="B356" i="7"/>
  <c r="B357" i="7"/>
  <c r="B358" i="7"/>
  <c r="B359" i="7"/>
  <c r="B360" i="7"/>
  <c r="B361" i="7"/>
  <c r="B362" i="7"/>
  <c r="B363" i="7"/>
  <c r="B364" i="7"/>
  <c r="B365" i="7"/>
  <c r="B366" i="7"/>
  <c r="B367" i="7"/>
  <c r="G367" i="7" s="1"/>
  <c r="H367" i="7" s="1"/>
  <c r="B368" i="7"/>
  <c r="B369" i="7"/>
  <c r="B370" i="7"/>
  <c r="B371" i="7"/>
  <c r="G371" i="7" s="1"/>
  <c r="H371" i="7" s="1"/>
  <c r="B372" i="7"/>
  <c r="B373" i="7"/>
  <c r="G373" i="7" s="1"/>
  <c r="H373" i="7" s="1"/>
  <c r="B374" i="7"/>
  <c r="B375" i="7"/>
  <c r="G375" i="7" s="1"/>
  <c r="H375" i="7" s="1"/>
  <c r="B376" i="7"/>
  <c r="B377" i="7"/>
  <c r="G377" i="7" s="1"/>
  <c r="H377" i="7" s="1"/>
  <c r="B378" i="7"/>
  <c r="G378" i="7" s="1"/>
  <c r="H378" i="7" s="1"/>
  <c r="B379" i="7"/>
  <c r="B380" i="7"/>
  <c r="B381" i="7"/>
  <c r="B382" i="7"/>
  <c r="B383" i="7"/>
  <c r="G383" i="7" s="1"/>
  <c r="H383" i="7" s="1"/>
  <c r="B384" i="7"/>
  <c r="B385" i="7"/>
  <c r="B386" i="7"/>
  <c r="B387" i="7"/>
  <c r="B388" i="7"/>
  <c r="B389" i="7"/>
  <c r="B390" i="7"/>
  <c r="B391" i="7"/>
  <c r="B392" i="7"/>
  <c r="B393" i="7"/>
  <c r="G393" i="7" s="1"/>
  <c r="H393" i="7" s="1"/>
  <c r="B394" i="7"/>
  <c r="B395" i="7"/>
  <c r="G395" i="7" s="1"/>
  <c r="H395" i="7" s="1"/>
  <c r="B396" i="7"/>
  <c r="B397" i="7"/>
  <c r="B398" i="7"/>
  <c r="B399" i="7"/>
  <c r="G399" i="7" s="1"/>
  <c r="H399" i="7" s="1"/>
  <c r="B400" i="7"/>
  <c r="B401" i="7"/>
  <c r="B402" i="7"/>
  <c r="B403" i="7"/>
  <c r="G403" i="7" s="1"/>
  <c r="H403" i="7" s="1"/>
  <c r="B404" i="7"/>
  <c r="B405" i="7"/>
  <c r="B406" i="7"/>
  <c r="B407" i="7"/>
  <c r="G407" i="7" s="1"/>
  <c r="H407" i="7" s="1"/>
  <c r="B408" i="7"/>
  <c r="B409" i="7"/>
  <c r="B410" i="7"/>
  <c r="B411" i="7"/>
  <c r="B412" i="7"/>
  <c r="B413" i="7"/>
  <c r="B414" i="7"/>
  <c r="B415" i="7"/>
  <c r="G415" i="7" s="1"/>
  <c r="H415" i="7" s="1"/>
  <c r="B416" i="7"/>
  <c r="B417" i="7"/>
  <c r="B418" i="7"/>
  <c r="B419" i="7"/>
  <c r="B420" i="7"/>
  <c r="B421" i="7"/>
  <c r="B422" i="7"/>
  <c r="G422" i="7" s="1"/>
  <c r="H422" i="7" s="1"/>
  <c r="B423" i="7"/>
  <c r="B424" i="7"/>
  <c r="B425" i="7"/>
  <c r="G425" i="7" s="1"/>
  <c r="H425" i="7" s="1"/>
  <c r="B426" i="7"/>
  <c r="B427" i="7"/>
  <c r="G427" i="7" s="1"/>
  <c r="H427" i="7" s="1"/>
  <c r="B428" i="7"/>
  <c r="B429" i="7"/>
  <c r="B430" i="7"/>
  <c r="B431" i="7"/>
  <c r="G431" i="7" s="1"/>
  <c r="H431" i="7" s="1"/>
  <c r="B432" i="7"/>
  <c r="B433" i="7"/>
  <c r="B434" i="7"/>
  <c r="B435" i="7"/>
  <c r="B436" i="7"/>
  <c r="B437" i="7"/>
  <c r="B438" i="7"/>
  <c r="B439" i="7"/>
  <c r="B440" i="7"/>
  <c r="B441" i="7"/>
  <c r="B442" i="7"/>
  <c r="B443" i="7"/>
  <c r="G443" i="7" s="1"/>
  <c r="H443" i="7" s="1"/>
  <c r="B444" i="7"/>
  <c r="B445" i="7"/>
  <c r="G445" i="7" s="1"/>
  <c r="H445" i="7" s="1"/>
  <c r="B446" i="7"/>
  <c r="G446" i="7" s="1"/>
  <c r="H446" i="7" s="1"/>
  <c r="B447" i="7"/>
  <c r="G447" i="7" s="1"/>
  <c r="H447" i="7" s="1"/>
  <c r="B448" i="7"/>
  <c r="B449" i="7"/>
  <c r="B450" i="7"/>
  <c r="G450" i="7" s="1"/>
  <c r="H450" i="7" s="1"/>
  <c r="B451" i="7"/>
  <c r="B452" i="7"/>
  <c r="B453" i="7"/>
  <c r="B454" i="7"/>
  <c r="B455" i="7"/>
  <c r="B456" i="7"/>
  <c r="B457" i="7"/>
  <c r="G457" i="7" s="1"/>
  <c r="H457" i="7" s="1"/>
  <c r="B458" i="7"/>
  <c r="B459" i="7"/>
  <c r="G459" i="7" s="1"/>
  <c r="H459" i="7" s="1"/>
  <c r="B460" i="7"/>
  <c r="B461" i="7"/>
  <c r="B462" i="7"/>
  <c r="B463" i="7"/>
  <c r="G463" i="7" s="1"/>
  <c r="H463" i="7" s="1"/>
  <c r="B464" i="7"/>
  <c r="B465" i="7"/>
  <c r="B466" i="7"/>
  <c r="G466" i="7" s="1"/>
  <c r="H466" i="7" s="1"/>
  <c r="B467" i="7"/>
  <c r="B468" i="7"/>
  <c r="G46" i="7"/>
  <c r="H46" i="7" s="1"/>
  <c r="G51" i="7"/>
  <c r="H51" i="7" s="1"/>
  <c r="G52" i="7"/>
  <c r="H52" i="7" s="1"/>
  <c r="G59" i="7"/>
  <c r="H59" i="7" s="1"/>
  <c r="G60" i="7"/>
  <c r="H60" i="7" s="1"/>
  <c r="G75" i="7"/>
  <c r="H75" i="7" s="1"/>
  <c r="G84" i="7"/>
  <c r="H84" i="7" s="1"/>
  <c r="G86" i="7"/>
  <c r="H86" i="7" s="1"/>
  <c r="G92" i="7"/>
  <c r="H92" i="7" s="1"/>
  <c r="G94" i="7"/>
  <c r="H94" i="7" s="1"/>
  <c r="G108" i="7"/>
  <c r="H108" i="7" s="1"/>
  <c r="G110" i="7"/>
  <c r="H110" i="7" s="1"/>
  <c r="G116" i="7"/>
  <c r="H116" i="7" s="1"/>
  <c r="G124" i="7"/>
  <c r="H124" i="7" s="1"/>
  <c r="G148" i="7"/>
  <c r="H148" i="7" s="1"/>
  <c r="G188" i="7"/>
  <c r="H188" i="7" s="1"/>
  <c r="P28" i="1"/>
  <c r="P29" i="1"/>
  <c r="P30" i="1"/>
  <c r="P31" i="1"/>
  <c r="P32" i="1"/>
  <c r="P33" i="1"/>
  <c r="P34" i="1"/>
  <c r="P35" i="1"/>
  <c r="P36" i="1"/>
  <c r="P37" i="1"/>
  <c r="P38" i="1"/>
  <c r="P39" i="1"/>
  <c r="P40" i="1"/>
  <c r="P41" i="1"/>
  <c r="P42" i="1"/>
  <c r="P43" i="1"/>
  <c r="P44" i="1"/>
  <c r="P45" i="1"/>
  <c r="P46" i="1"/>
  <c r="P47" i="1"/>
  <c r="P48" i="1"/>
  <c r="P49" i="1"/>
  <c r="P50" i="1"/>
  <c r="P51" i="1"/>
  <c r="P52" i="1"/>
  <c r="P53" i="1"/>
  <c r="P54" i="1"/>
  <c r="P55" i="1"/>
  <c r="P56" i="1"/>
  <c r="P57" i="1"/>
  <c r="P58" i="1"/>
  <c r="P59" i="1"/>
  <c r="P60" i="1"/>
  <c r="P61" i="1"/>
  <c r="P62" i="1"/>
  <c r="P63" i="1"/>
  <c r="P64" i="1"/>
  <c r="P65" i="1"/>
  <c r="P66" i="1"/>
  <c r="P67" i="1"/>
  <c r="P68" i="1"/>
  <c r="P69" i="1"/>
  <c r="P70" i="1"/>
  <c r="P71" i="1"/>
  <c r="P72" i="1"/>
  <c r="P73" i="1"/>
  <c r="P74" i="1"/>
  <c r="P75" i="1"/>
  <c r="P76" i="1"/>
  <c r="P77" i="1"/>
  <c r="P78" i="1"/>
  <c r="P79" i="1"/>
  <c r="P80" i="1"/>
  <c r="P81" i="1"/>
  <c r="P82" i="1"/>
  <c r="P83" i="1"/>
  <c r="P84" i="1"/>
  <c r="P85" i="1"/>
  <c r="P86" i="1"/>
  <c r="P87" i="1"/>
  <c r="P88" i="1"/>
  <c r="P89" i="1"/>
  <c r="P90" i="1"/>
  <c r="P91" i="1"/>
  <c r="P92" i="1"/>
  <c r="P93" i="1"/>
  <c r="P94" i="1"/>
  <c r="P95" i="1"/>
  <c r="P96" i="1"/>
  <c r="P97" i="1"/>
  <c r="P98" i="1"/>
  <c r="P99" i="1"/>
  <c r="P100" i="1"/>
  <c r="P101" i="1"/>
  <c r="P102" i="1"/>
  <c r="P103" i="1"/>
  <c r="P104" i="1"/>
  <c r="P105" i="1"/>
  <c r="P106" i="1"/>
  <c r="P107" i="1"/>
  <c r="P108" i="1"/>
  <c r="P109" i="1"/>
  <c r="P110" i="1"/>
  <c r="P111" i="1"/>
  <c r="P112" i="1"/>
  <c r="P113" i="1"/>
  <c r="P114" i="1"/>
  <c r="P115" i="1"/>
  <c r="P116" i="1"/>
  <c r="P117" i="1"/>
  <c r="P118" i="1"/>
  <c r="P119" i="1"/>
  <c r="P120" i="1"/>
  <c r="P121" i="1"/>
  <c r="P122" i="1"/>
  <c r="P123" i="1"/>
  <c r="P124" i="1"/>
  <c r="P125" i="1"/>
  <c r="P126" i="1"/>
  <c r="P127" i="1"/>
  <c r="P128" i="1"/>
  <c r="P129" i="1"/>
  <c r="P130" i="1"/>
  <c r="P131" i="1"/>
  <c r="P132" i="1"/>
  <c r="P133" i="1"/>
  <c r="P134" i="1"/>
  <c r="P135" i="1"/>
  <c r="P136" i="1"/>
  <c r="P137" i="1"/>
  <c r="P138" i="1"/>
  <c r="P139" i="1"/>
  <c r="P140" i="1"/>
  <c r="P141" i="1"/>
  <c r="P142" i="1"/>
  <c r="P143" i="1"/>
  <c r="P144" i="1"/>
  <c r="P145" i="1"/>
  <c r="P146" i="1"/>
  <c r="P21" i="1"/>
  <c r="P22" i="1"/>
  <c r="P23" i="1"/>
  <c r="P24" i="1"/>
  <c r="P25" i="1"/>
  <c r="P26" i="1"/>
  <c r="P27" i="1"/>
  <c r="P14" i="1"/>
  <c r="P15" i="1"/>
  <c r="P16" i="1"/>
  <c r="P17" i="1"/>
  <c r="P18" i="1"/>
  <c r="P19" i="1"/>
  <c r="P20" i="1"/>
  <c r="P8" i="1"/>
  <c r="P9" i="1"/>
  <c r="P10" i="1"/>
  <c r="P11" i="1"/>
  <c r="P12" i="1"/>
  <c r="P13" i="1"/>
  <c r="P7" i="1"/>
  <c r="C44" i="7"/>
  <c r="C45" i="7"/>
  <c r="C46" i="7"/>
  <c r="C47" i="7"/>
  <c r="C48" i="7"/>
  <c r="C49" i="7"/>
  <c r="C50" i="7"/>
  <c r="C51" i="7"/>
  <c r="C52" i="7"/>
  <c r="C53" i="7"/>
  <c r="C54" i="7"/>
  <c r="C55" i="7"/>
  <c r="C56" i="7"/>
  <c r="C57" i="7"/>
  <c r="C58" i="7"/>
  <c r="C59" i="7"/>
  <c r="C60" i="7"/>
  <c r="C61" i="7"/>
  <c r="C62" i="7"/>
  <c r="C63" i="7"/>
  <c r="C64" i="7"/>
  <c r="C65" i="7"/>
  <c r="C66" i="7"/>
  <c r="C67" i="7"/>
  <c r="C68" i="7"/>
  <c r="C69" i="7"/>
  <c r="C70" i="7"/>
  <c r="C71" i="7"/>
  <c r="C72" i="7"/>
  <c r="C73" i="7"/>
  <c r="C74" i="7"/>
  <c r="C75" i="7"/>
  <c r="C76" i="7"/>
  <c r="C77" i="7"/>
  <c r="C78" i="7"/>
  <c r="C79" i="7"/>
  <c r="C80" i="7"/>
  <c r="C81" i="7"/>
  <c r="C82" i="7"/>
  <c r="C83" i="7"/>
  <c r="C84" i="7"/>
  <c r="C85" i="7"/>
  <c r="C86" i="7"/>
  <c r="C87" i="7"/>
  <c r="C88" i="7"/>
  <c r="C89" i="7"/>
  <c r="C90" i="7"/>
  <c r="C91" i="7"/>
  <c r="C92" i="7"/>
  <c r="C93" i="7"/>
  <c r="C94" i="7"/>
  <c r="C95" i="7"/>
  <c r="C96" i="7"/>
  <c r="C97" i="7"/>
  <c r="C98" i="7"/>
  <c r="C99" i="7"/>
  <c r="C100" i="7"/>
  <c r="C101" i="7"/>
  <c r="C102" i="7"/>
  <c r="C103" i="7"/>
  <c r="C104" i="7"/>
  <c r="C105" i="7"/>
  <c r="C106" i="7"/>
  <c r="C107" i="7"/>
  <c r="C108" i="7"/>
  <c r="C109" i="7"/>
  <c r="C110" i="7"/>
  <c r="C111" i="7"/>
  <c r="C112" i="7"/>
  <c r="C113" i="7"/>
  <c r="C114" i="7"/>
  <c r="C115" i="7"/>
  <c r="C116" i="7"/>
  <c r="C117" i="7"/>
  <c r="C118" i="7"/>
  <c r="C119" i="7"/>
  <c r="C120" i="7"/>
  <c r="C121" i="7"/>
  <c r="C122" i="7"/>
  <c r="C123" i="7"/>
  <c r="C124" i="7"/>
  <c r="C125" i="7"/>
  <c r="C126" i="7"/>
  <c r="C127" i="7"/>
  <c r="C128" i="7"/>
  <c r="C129" i="7"/>
  <c r="C130" i="7"/>
  <c r="C131" i="7"/>
  <c r="C132" i="7"/>
  <c r="C133" i="7"/>
  <c r="C134" i="7"/>
  <c r="C135" i="7"/>
  <c r="C136" i="7"/>
  <c r="C137" i="7"/>
  <c r="C138" i="7"/>
  <c r="C139" i="7"/>
  <c r="C140" i="7"/>
  <c r="C141" i="7"/>
  <c r="C142" i="7"/>
  <c r="C143" i="7"/>
  <c r="C144" i="7"/>
  <c r="C145" i="7"/>
  <c r="C146" i="7"/>
  <c r="C147" i="7"/>
  <c r="C148" i="7"/>
  <c r="C149" i="7"/>
  <c r="C150" i="7"/>
  <c r="C151" i="7"/>
  <c r="C152" i="7"/>
  <c r="C153" i="7"/>
  <c r="C154" i="7"/>
  <c r="C155" i="7"/>
  <c r="C156" i="7"/>
  <c r="C157" i="7"/>
  <c r="C158" i="7"/>
  <c r="C159" i="7"/>
  <c r="C160" i="7"/>
  <c r="C161" i="7"/>
  <c r="C162" i="7"/>
  <c r="C163" i="7"/>
  <c r="C164" i="7"/>
  <c r="C165" i="7"/>
  <c r="C166" i="7"/>
  <c r="C167" i="7"/>
  <c r="C168" i="7"/>
  <c r="C169" i="7"/>
  <c r="C170" i="7"/>
  <c r="C171" i="7"/>
  <c r="C172" i="7"/>
  <c r="C173" i="7"/>
  <c r="C174" i="7"/>
  <c r="C175" i="7"/>
  <c r="C176" i="7"/>
  <c r="C177" i="7"/>
  <c r="C178" i="7"/>
  <c r="C179" i="7"/>
  <c r="C180" i="7"/>
  <c r="C181" i="7"/>
  <c r="C182" i="7"/>
  <c r="C183" i="7"/>
  <c r="C184" i="7"/>
  <c r="C185" i="7"/>
  <c r="C186" i="7"/>
  <c r="C187" i="7"/>
  <c r="C188" i="7"/>
  <c r="C189" i="7"/>
  <c r="C190" i="7"/>
  <c r="C191" i="7"/>
  <c r="C192" i="7"/>
  <c r="C193" i="7"/>
  <c r="C194" i="7"/>
  <c r="C195" i="7"/>
  <c r="C196" i="7"/>
  <c r="C197" i="7"/>
  <c r="C198" i="7"/>
  <c r="C199" i="7"/>
  <c r="C200" i="7"/>
  <c r="C201" i="7"/>
  <c r="C202" i="7"/>
  <c r="C203" i="7"/>
  <c r="C204" i="7"/>
  <c r="C205" i="7"/>
  <c r="C206" i="7"/>
  <c r="C207" i="7"/>
  <c r="C208" i="7"/>
  <c r="C209" i="7"/>
  <c r="C210" i="7"/>
  <c r="C211" i="7"/>
  <c r="C212" i="7"/>
  <c r="C213" i="7"/>
  <c r="C214" i="7"/>
  <c r="C215" i="7"/>
  <c r="C216" i="7"/>
  <c r="C217" i="7"/>
  <c r="C218" i="7"/>
  <c r="C219" i="7"/>
  <c r="C220" i="7"/>
  <c r="C221" i="7"/>
  <c r="C222" i="7"/>
  <c r="C223" i="7"/>
  <c r="C224" i="7"/>
  <c r="C225" i="7"/>
  <c r="C226" i="7"/>
  <c r="C227" i="7"/>
  <c r="C228" i="7"/>
  <c r="C229" i="7"/>
  <c r="C230" i="7"/>
  <c r="C231" i="7"/>
  <c r="C232" i="7"/>
  <c r="C233" i="7"/>
  <c r="C234" i="7"/>
  <c r="C235" i="7"/>
  <c r="C236" i="7"/>
  <c r="C237" i="7"/>
  <c r="C238" i="7"/>
  <c r="C239" i="7"/>
  <c r="C240" i="7"/>
  <c r="C241" i="7"/>
  <c r="C242" i="7"/>
  <c r="C243" i="7"/>
  <c r="C244" i="7"/>
  <c r="C245" i="7"/>
  <c r="C246" i="7"/>
  <c r="C247" i="7"/>
  <c r="C248" i="7"/>
  <c r="C249" i="7"/>
  <c r="C250" i="7"/>
  <c r="C251" i="7"/>
  <c r="C252" i="7"/>
  <c r="C253" i="7"/>
  <c r="C254" i="7"/>
  <c r="C255" i="7"/>
  <c r="C256" i="7"/>
  <c r="C257" i="7"/>
  <c r="C258" i="7"/>
  <c r="C259" i="7"/>
  <c r="C260" i="7"/>
  <c r="C261" i="7"/>
  <c r="C262" i="7"/>
  <c r="C263" i="7"/>
  <c r="C264" i="7"/>
  <c r="C265" i="7"/>
  <c r="C266" i="7"/>
  <c r="C267" i="7"/>
  <c r="C268" i="7"/>
  <c r="C269" i="7"/>
  <c r="C270" i="7"/>
  <c r="C271" i="7"/>
  <c r="C272" i="7"/>
  <c r="C273" i="7"/>
  <c r="C274" i="7"/>
  <c r="C275" i="7"/>
  <c r="C276" i="7"/>
  <c r="C277" i="7"/>
  <c r="C278" i="7"/>
  <c r="C279" i="7"/>
  <c r="C280" i="7"/>
  <c r="C281" i="7"/>
  <c r="C282" i="7"/>
  <c r="C283" i="7"/>
  <c r="C284" i="7"/>
  <c r="C285" i="7"/>
  <c r="C286" i="7"/>
  <c r="C287" i="7"/>
  <c r="C288" i="7"/>
  <c r="C289" i="7"/>
  <c r="C290" i="7"/>
  <c r="C291" i="7"/>
  <c r="C292" i="7"/>
  <c r="C293" i="7"/>
  <c r="C294" i="7"/>
  <c r="C295" i="7"/>
  <c r="C296" i="7"/>
  <c r="C297" i="7"/>
  <c r="C298" i="7"/>
  <c r="C299" i="7"/>
  <c r="C300" i="7"/>
  <c r="C301" i="7"/>
  <c r="C302" i="7"/>
  <c r="C303" i="7"/>
  <c r="C304" i="7"/>
  <c r="C305" i="7"/>
  <c r="C306" i="7"/>
  <c r="C307" i="7"/>
  <c r="C308" i="7"/>
  <c r="C309" i="7"/>
  <c r="C310" i="7"/>
  <c r="C311" i="7"/>
  <c r="C312" i="7"/>
  <c r="C313" i="7"/>
  <c r="C314" i="7"/>
  <c r="C315" i="7"/>
  <c r="C316" i="7"/>
  <c r="C317" i="7"/>
  <c r="C318" i="7"/>
  <c r="C319" i="7"/>
  <c r="C320" i="7"/>
  <c r="C321" i="7"/>
  <c r="C322" i="7"/>
  <c r="C323" i="7"/>
  <c r="C324" i="7"/>
  <c r="C325" i="7"/>
  <c r="C326" i="7"/>
  <c r="C327" i="7"/>
  <c r="C328" i="7"/>
  <c r="C329" i="7"/>
  <c r="C330" i="7"/>
  <c r="C331" i="7"/>
  <c r="C332" i="7"/>
  <c r="C333" i="7"/>
  <c r="C334" i="7"/>
  <c r="C335" i="7"/>
  <c r="C336" i="7"/>
  <c r="C337" i="7"/>
  <c r="C338" i="7"/>
  <c r="C339" i="7"/>
  <c r="C340" i="7"/>
  <c r="C341" i="7"/>
  <c r="C342" i="7"/>
  <c r="C343" i="7"/>
  <c r="C344" i="7"/>
  <c r="C345" i="7"/>
  <c r="C346" i="7"/>
  <c r="C347" i="7"/>
  <c r="C348" i="7"/>
  <c r="C349" i="7"/>
  <c r="C350" i="7"/>
  <c r="C351" i="7"/>
  <c r="C352" i="7"/>
  <c r="C353" i="7"/>
  <c r="C354" i="7"/>
  <c r="C355" i="7"/>
  <c r="C356" i="7"/>
  <c r="C357" i="7"/>
  <c r="C358" i="7"/>
  <c r="C359" i="7"/>
  <c r="C360" i="7"/>
  <c r="C361" i="7"/>
  <c r="C362" i="7"/>
  <c r="C363" i="7"/>
  <c r="C364" i="7"/>
  <c r="C365" i="7"/>
  <c r="C366" i="7"/>
  <c r="C367" i="7"/>
  <c r="C368" i="7"/>
  <c r="C369" i="7"/>
  <c r="C370" i="7"/>
  <c r="C371" i="7"/>
  <c r="C372" i="7"/>
  <c r="C373" i="7"/>
  <c r="C374" i="7"/>
  <c r="C375" i="7"/>
  <c r="C376" i="7"/>
  <c r="C377" i="7"/>
  <c r="C378" i="7"/>
  <c r="C379" i="7"/>
  <c r="C380" i="7"/>
  <c r="C381" i="7"/>
  <c r="C382" i="7"/>
  <c r="C383" i="7"/>
  <c r="C384" i="7"/>
  <c r="C385" i="7"/>
  <c r="C386" i="7"/>
  <c r="C387" i="7"/>
  <c r="C388" i="7"/>
  <c r="C389" i="7"/>
  <c r="C390" i="7"/>
  <c r="C391" i="7"/>
  <c r="C392" i="7"/>
  <c r="C393" i="7"/>
  <c r="C394" i="7"/>
  <c r="C395" i="7"/>
  <c r="C396" i="7"/>
  <c r="C397" i="7"/>
  <c r="C398" i="7"/>
  <c r="C399" i="7"/>
  <c r="C400" i="7"/>
  <c r="C401" i="7"/>
  <c r="C402" i="7"/>
  <c r="C403" i="7"/>
  <c r="C404" i="7"/>
  <c r="C405" i="7"/>
  <c r="C406" i="7"/>
  <c r="C407" i="7"/>
  <c r="C408" i="7"/>
  <c r="C409" i="7"/>
  <c r="C410" i="7"/>
  <c r="C411" i="7"/>
  <c r="C412" i="7"/>
  <c r="C413" i="7"/>
  <c r="C414" i="7"/>
  <c r="C415" i="7"/>
  <c r="C416" i="7"/>
  <c r="C417" i="7"/>
  <c r="C418" i="7"/>
  <c r="C419" i="7"/>
  <c r="C420" i="7"/>
  <c r="C421" i="7"/>
  <c r="C422" i="7"/>
  <c r="C423" i="7"/>
  <c r="C424" i="7"/>
  <c r="C425" i="7"/>
  <c r="C426" i="7"/>
  <c r="C427" i="7"/>
  <c r="C428" i="7"/>
  <c r="C429" i="7"/>
  <c r="C430" i="7"/>
  <c r="C431" i="7"/>
  <c r="C432" i="7"/>
  <c r="C433" i="7"/>
  <c r="C434" i="7"/>
  <c r="C435" i="7"/>
  <c r="C436" i="7"/>
  <c r="C437" i="7"/>
  <c r="C438" i="7"/>
  <c r="C439" i="7"/>
  <c r="C440" i="7"/>
  <c r="C441" i="7"/>
  <c r="C442" i="7"/>
  <c r="C443" i="7"/>
  <c r="C444" i="7"/>
  <c r="C445" i="7"/>
  <c r="C446" i="7"/>
  <c r="C447" i="7"/>
  <c r="C448" i="7"/>
  <c r="C449" i="7"/>
  <c r="C450" i="7"/>
  <c r="C451" i="7"/>
  <c r="C452" i="7"/>
  <c r="C453" i="7"/>
  <c r="C454" i="7"/>
  <c r="C455" i="7"/>
  <c r="C456" i="7"/>
  <c r="C457" i="7"/>
  <c r="C458" i="7"/>
  <c r="C459" i="7"/>
  <c r="C460" i="7"/>
  <c r="C461" i="7"/>
  <c r="C462" i="7"/>
  <c r="C463" i="7"/>
  <c r="C464" i="7"/>
  <c r="C465" i="7"/>
  <c r="C466" i="7"/>
  <c r="C467" i="7"/>
  <c r="C468" i="7"/>
  <c r="H101" i="7"/>
  <c r="H69" i="7"/>
  <c r="H61" i="7"/>
  <c r="H45" i="7"/>
  <c r="H53" i="7"/>
  <c r="G220" i="7" l="1"/>
  <c r="H220" i="7" s="1"/>
  <c r="E15" i="7"/>
  <c r="G126" i="7"/>
  <c r="H126" i="7" s="1"/>
  <c r="G204" i="7"/>
  <c r="H204" i="7" s="1"/>
  <c r="G180" i="7"/>
  <c r="H180" i="7" s="1"/>
  <c r="G156" i="7"/>
  <c r="H156" i="7" s="1"/>
  <c r="G109" i="7"/>
  <c r="H109" i="7" s="1"/>
  <c r="G77" i="7"/>
  <c r="H77" i="7" s="1"/>
  <c r="G163" i="7"/>
  <c r="H163" i="7" s="1"/>
  <c r="G131" i="7"/>
  <c r="H131" i="7" s="1"/>
  <c r="G314" i="7"/>
  <c r="H314" i="7" s="1"/>
  <c r="G218" i="7"/>
  <c r="H218" i="7" s="1"/>
  <c r="G138" i="7"/>
  <c r="H138" i="7" s="1"/>
  <c r="G178" i="7"/>
  <c r="H178" i="7" s="1"/>
  <c r="G290" i="7"/>
  <c r="H290" i="7" s="1"/>
  <c r="G210" i="7"/>
  <c r="H210" i="7" s="1"/>
  <c r="G170" i="7"/>
  <c r="H170" i="7" s="1"/>
  <c r="G58" i="7"/>
  <c r="H58" i="7" s="1"/>
  <c r="G282" i="7"/>
  <c r="H282" i="7" s="1"/>
  <c r="G130" i="7"/>
  <c r="H130" i="7" s="1"/>
  <c r="G82" i="7"/>
  <c r="H82" i="7" s="1"/>
  <c r="G274" i="7"/>
  <c r="H274" i="7" s="1"/>
  <c r="G202" i="7"/>
  <c r="H202" i="7" s="1"/>
  <c r="G162" i="7"/>
  <c r="H162" i="7" s="1"/>
  <c r="G106" i="7"/>
  <c r="H106" i="7" s="1"/>
  <c r="G258" i="7"/>
  <c r="H258" i="7" s="1"/>
  <c r="G194" i="7"/>
  <c r="H194" i="7" s="1"/>
  <c r="G98" i="7"/>
  <c r="H98" i="7" s="1"/>
  <c r="G50" i="7"/>
  <c r="H50" i="7" s="1"/>
  <c r="G362" i="7"/>
  <c r="H362" i="7" s="1"/>
  <c r="G242" i="7"/>
  <c r="H242" i="7" s="1"/>
  <c r="G154" i="7"/>
  <c r="H154" i="7" s="1"/>
  <c r="G122" i="7"/>
  <c r="H122" i="7" s="1"/>
  <c r="G74" i="7"/>
  <c r="H74" i="7" s="1"/>
  <c r="G338" i="7"/>
  <c r="H338" i="7" s="1"/>
  <c r="G226" i="7"/>
  <c r="H226" i="7" s="1"/>
  <c r="G186" i="7"/>
  <c r="H186" i="7" s="1"/>
  <c r="G66" i="7"/>
  <c r="H66" i="7" s="1"/>
  <c r="G330" i="7"/>
  <c r="H330" i="7" s="1"/>
  <c r="G146" i="7"/>
  <c r="H146" i="7" s="1"/>
  <c r="G114" i="7"/>
  <c r="H114" i="7" s="1"/>
  <c r="G90" i="7"/>
  <c r="H90" i="7" s="1"/>
  <c r="G211" i="7"/>
  <c r="H211" i="7" s="1"/>
  <c r="G203" i="7"/>
  <c r="H203" i="7" s="1"/>
  <c r="G97" i="7"/>
  <c r="H97" i="7" s="1"/>
  <c r="G113" i="7"/>
  <c r="H113" i="7" s="1"/>
  <c r="G73" i="7"/>
  <c r="H73" i="7" s="1"/>
  <c r="G49" i="7"/>
  <c r="H49" i="7" s="1"/>
  <c r="G209" i="7"/>
  <c r="H209" i="7" s="1"/>
  <c r="G65" i="7"/>
  <c r="H65" i="7" s="1"/>
  <c r="G161" i="7"/>
  <c r="H161" i="7" s="1"/>
  <c r="G297" i="7"/>
  <c r="H297" i="7" s="1"/>
  <c r="G129" i="7"/>
  <c r="H129" i="7" s="1"/>
  <c r="G225" i="7"/>
  <c r="H225" i="7" s="1"/>
  <c r="G177" i="7"/>
  <c r="H177" i="7" s="1"/>
  <c r="G201" i="7"/>
  <c r="H201" i="7" s="1"/>
  <c r="G273" i="7"/>
  <c r="H273" i="7" s="1"/>
  <c r="G169" i="7"/>
  <c r="H169" i="7" s="1"/>
  <c r="G145" i="7"/>
  <c r="H145" i="7" s="1"/>
  <c r="G265" i="7"/>
  <c r="H265" i="7" s="1"/>
  <c r="G193" i="7"/>
  <c r="H193" i="7" s="1"/>
  <c r="G121" i="7"/>
  <c r="H121" i="7" s="1"/>
  <c r="G105" i="7"/>
  <c r="H105" i="7" s="1"/>
  <c r="G137" i="7"/>
  <c r="H137" i="7" s="1"/>
  <c r="G81" i="7"/>
  <c r="H81" i="7" s="1"/>
  <c r="G305" i="7"/>
  <c r="H305" i="7" s="1"/>
  <c r="G249" i="7"/>
  <c r="H249" i="7" s="1"/>
  <c r="G276" i="7"/>
  <c r="H276" i="7" s="1"/>
  <c r="G316" i="7"/>
  <c r="H316" i="7" s="1"/>
  <c r="G268" i="7"/>
  <c r="H268" i="7" s="1"/>
  <c r="C37" i="7"/>
  <c r="C29" i="7"/>
  <c r="C21" i="7"/>
  <c r="B40" i="7"/>
  <c r="B32" i="7"/>
  <c r="B24" i="7"/>
  <c r="B16" i="7"/>
  <c r="G16" i="7" s="1"/>
  <c r="H16" i="7" s="1"/>
  <c r="B8" i="7"/>
  <c r="G8" i="7" s="1"/>
  <c r="H8" i="7" s="1"/>
  <c r="E39" i="7"/>
  <c r="E31" i="7"/>
  <c r="E23" i="7"/>
  <c r="C8" i="7"/>
  <c r="C7" i="7"/>
  <c r="C13" i="7"/>
  <c r="C9" i="7"/>
  <c r="C10" i="7"/>
  <c r="C14" i="7"/>
  <c r="C12" i="7"/>
  <c r="C15" i="7"/>
  <c r="C11" i="7"/>
  <c r="E38" i="7"/>
  <c r="E30" i="7"/>
  <c r="E22" i="7"/>
  <c r="E14" i="7"/>
  <c r="B31" i="7"/>
  <c r="B15" i="7"/>
  <c r="C43" i="7"/>
  <c r="C35" i="7"/>
  <c r="C27" i="7"/>
  <c r="C19" i="7"/>
  <c r="G79" i="7"/>
  <c r="H79" i="7" s="1"/>
  <c r="B38" i="7"/>
  <c r="B30" i="7"/>
  <c r="B22" i="7"/>
  <c r="B14" i="7"/>
  <c r="E7" i="7"/>
  <c r="E37" i="7"/>
  <c r="E29" i="7"/>
  <c r="E21" i="7"/>
  <c r="E13" i="7"/>
  <c r="C36" i="7"/>
  <c r="C20" i="7"/>
  <c r="B39" i="7"/>
  <c r="B23" i="7"/>
  <c r="C42" i="7"/>
  <c r="C34" i="7"/>
  <c r="C26" i="7"/>
  <c r="C18" i="7"/>
  <c r="B7" i="7"/>
  <c r="B37" i="7"/>
  <c r="G37" i="7" s="1"/>
  <c r="H37" i="7" s="1"/>
  <c r="B29" i="7"/>
  <c r="G29" i="7" s="1"/>
  <c r="H29" i="7" s="1"/>
  <c r="B21" i="7"/>
  <c r="G21" i="7" s="1"/>
  <c r="H21" i="7" s="1"/>
  <c r="B13" i="7"/>
  <c r="G13" i="7" s="1"/>
  <c r="H13" i="7" s="1"/>
  <c r="E36" i="7"/>
  <c r="E28" i="7"/>
  <c r="E20" i="7"/>
  <c r="E12" i="7"/>
  <c r="C41" i="7"/>
  <c r="C33" i="7"/>
  <c r="C25" i="7"/>
  <c r="C17" i="7"/>
  <c r="B36" i="7"/>
  <c r="G36" i="7" s="1"/>
  <c r="H36" i="7" s="1"/>
  <c r="B28" i="7"/>
  <c r="B20" i="7"/>
  <c r="G20" i="7" s="1"/>
  <c r="H20" i="7" s="1"/>
  <c r="B12" i="7"/>
  <c r="G12" i="7" s="1"/>
  <c r="H12" i="7" s="1"/>
  <c r="E43" i="7"/>
  <c r="E35" i="7"/>
  <c r="E27" i="7"/>
  <c r="E19" i="7"/>
  <c r="E11" i="7"/>
  <c r="C28" i="7"/>
  <c r="C40" i="7"/>
  <c r="C32" i="7"/>
  <c r="C24" i="7"/>
  <c r="C16" i="7"/>
  <c r="B43" i="7"/>
  <c r="B35" i="7"/>
  <c r="G35" i="7" s="1"/>
  <c r="H35" i="7" s="1"/>
  <c r="B27" i="7"/>
  <c r="G27" i="7" s="1"/>
  <c r="H27" i="7" s="1"/>
  <c r="B19" i="7"/>
  <c r="B11" i="7"/>
  <c r="E42" i="7"/>
  <c r="E34" i="7"/>
  <c r="E26" i="7"/>
  <c r="E18" i="7"/>
  <c r="E10" i="7"/>
  <c r="A6" i="7"/>
  <c r="C39" i="7"/>
  <c r="C31" i="7"/>
  <c r="C23" i="7"/>
  <c r="B42" i="7"/>
  <c r="B34" i="7"/>
  <c r="B26" i="7"/>
  <c r="B18" i="7"/>
  <c r="B10" i="7"/>
  <c r="E41" i="7"/>
  <c r="E33" i="7"/>
  <c r="E25" i="7"/>
  <c r="E17" i="7"/>
  <c r="E9" i="7"/>
  <c r="C38" i="7"/>
  <c r="C30" i="7"/>
  <c r="C22" i="7"/>
  <c r="B41" i="7"/>
  <c r="B33" i="7"/>
  <c r="B25" i="7"/>
  <c r="G25" i="7" s="1"/>
  <c r="H25" i="7" s="1"/>
  <c r="B17" i="7"/>
  <c r="B9" i="7"/>
  <c r="E40" i="7"/>
  <c r="E32" i="7"/>
  <c r="E24" i="7"/>
  <c r="E16" i="7"/>
  <c r="E8" i="7"/>
  <c r="G87" i="7"/>
  <c r="H87" i="7" s="1"/>
  <c r="G191" i="7"/>
  <c r="H191" i="7" s="1"/>
  <c r="G63" i="7"/>
  <c r="H63" i="7" s="1"/>
  <c r="G118" i="7"/>
  <c r="H118" i="7" s="1"/>
  <c r="G70" i="7"/>
  <c r="H70" i="7" s="1"/>
  <c r="G54" i="7"/>
  <c r="H54" i="7" s="1"/>
  <c r="G307" i="7"/>
  <c r="H307" i="7" s="1"/>
  <c r="G78" i="7"/>
  <c r="H78" i="7" s="1"/>
  <c r="G370" i="7"/>
  <c r="H370" i="7" s="1"/>
  <c r="G62" i="7"/>
  <c r="H62" i="7" s="1"/>
  <c r="G331" i="7"/>
  <c r="H331" i="7" s="1"/>
  <c r="G102" i="7"/>
  <c r="H102" i="7" s="1"/>
  <c r="G221" i="7"/>
  <c r="H221" i="7" s="1"/>
  <c r="G325" i="7"/>
  <c r="H325" i="7" s="1"/>
  <c r="G237" i="7"/>
  <c r="H237" i="7" s="1"/>
  <c r="G157" i="7"/>
  <c r="H157" i="7" s="1"/>
  <c r="G270" i="7"/>
  <c r="H270" i="7" s="1"/>
  <c r="G222" i="7"/>
  <c r="H222" i="7" s="1"/>
  <c r="G206" i="7"/>
  <c r="H206" i="7" s="1"/>
  <c r="G174" i="7"/>
  <c r="H174" i="7" s="1"/>
  <c r="G246" i="7"/>
  <c r="H246" i="7" s="1"/>
  <c r="G190" i="7"/>
  <c r="H190" i="7" s="1"/>
  <c r="G302" i="7"/>
  <c r="H302" i="7" s="1"/>
  <c r="G238" i="7"/>
  <c r="H238" i="7" s="1"/>
  <c r="G262" i="7"/>
  <c r="H262" i="7" s="1"/>
  <c r="G230" i="7"/>
  <c r="H230" i="7" s="1"/>
  <c r="G198" i="7"/>
  <c r="H198" i="7" s="1"/>
  <c r="G134" i="7"/>
  <c r="H134" i="7" s="1"/>
  <c r="G214" i="7"/>
  <c r="H214" i="7" s="1"/>
  <c r="G182" i="7"/>
  <c r="H182" i="7" s="1"/>
  <c r="G254" i="7"/>
  <c r="H254" i="7" s="1"/>
  <c r="G286" i="7"/>
  <c r="H286" i="7" s="1"/>
  <c r="G317" i="7"/>
  <c r="H317" i="7" s="1"/>
  <c r="G309" i="7"/>
  <c r="H309" i="7" s="1"/>
  <c r="G195" i="7"/>
  <c r="H195" i="7" s="1"/>
  <c r="G83" i="7"/>
  <c r="H83" i="7" s="1"/>
  <c r="G411" i="7"/>
  <c r="H411" i="7" s="1"/>
  <c r="G179" i="7"/>
  <c r="H179" i="7" s="1"/>
  <c r="G323" i="7"/>
  <c r="H323" i="7" s="1"/>
  <c r="G299" i="7"/>
  <c r="H299" i="7" s="1"/>
  <c r="G366" i="7"/>
  <c r="H366" i="7" s="1"/>
  <c r="G107" i="7"/>
  <c r="H107" i="7" s="1"/>
  <c r="G91" i="7"/>
  <c r="H91" i="7" s="1"/>
  <c r="G339" i="7"/>
  <c r="H339" i="7" s="1"/>
  <c r="G267" i="7"/>
  <c r="H267" i="7" s="1"/>
  <c r="G115" i="7"/>
  <c r="H115" i="7" s="1"/>
  <c r="G147" i="7"/>
  <c r="H147" i="7" s="1"/>
  <c r="G275" i="7"/>
  <c r="H275" i="7" s="1"/>
  <c r="G215" i="7"/>
  <c r="H215" i="7" s="1"/>
  <c r="G159" i="7"/>
  <c r="H159" i="7" s="1"/>
  <c r="G175" i="7"/>
  <c r="H175" i="7" s="1"/>
  <c r="G143" i="7"/>
  <c r="H143" i="7" s="1"/>
  <c r="G47" i="7"/>
  <c r="H47" i="7" s="1"/>
  <c r="G255" i="7"/>
  <c r="H255" i="7" s="1"/>
  <c r="G95" i="7"/>
  <c r="H95" i="7" s="1"/>
  <c r="G183" i="7"/>
  <c r="H183" i="7" s="1"/>
  <c r="G55" i="7"/>
  <c r="H55" i="7" s="1"/>
  <c r="G151" i="7"/>
  <c r="H151" i="7" s="1"/>
  <c r="G207" i="7"/>
  <c r="H207" i="7" s="1"/>
  <c r="G406" i="7"/>
  <c r="H406" i="7" s="1"/>
  <c r="G310" i="7"/>
  <c r="H310" i="7" s="1"/>
  <c r="G278" i="7"/>
  <c r="H278" i="7" s="1"/>
  <c r="G294" i="7"/>
  <c r="H294" i="7" s="1"/>
  <c r="G358" i="7"/>
  <c r="H358" i="7" s="1"/>
  <c r="G321" i="7"/>
  <c r="H321" i="7" s="1"/>
  <c r="G398" i="7"/>
  <c r="H398" i="7" s="1"/>
  <c r="G441" i="7"/>
  <c r="H441" i="7" s="1"/>
  <c r="G385" i="7"/>
  <c r="H385" i="7" s="1"/>
  <c r="G369" i="7"/>
  <c r="H369" i="7" s="1"/>
  <c r="G329" i="7"/>
  <c r="H329" i="7" s="1"/>
  <c r="G289" i="7"/>
  <c r="H289" i="7" s="1"/>
  <c r="G400" i="7"/>
  <c r="H400" i="7" s="1"/>
  <c r="G360" i="7"/>
  <c r="H360" i="7" s="1"/>
  <c r="G392" i="7"/>
  <c r="H392" i="7" s="1"/>
  <c r="G224" i="7"/>
  <c r="H224" i="7" s="1"/>
  <c r="G200" i="7"/>
  <c r="H200" i="7" s="1"/>
  <c r="G136" i="7"/>
  <c r="H136" i="7" s="1"/>
  <c r="G296" i="7"/>
  <c r="H296" i="7" s="1"/>
  <c r="G408" i="7"/>
  <c r="H408" i="7" s="1"/>
  <c r="G368" i="7"/>
  <c r="H368" i="7" s="1"/>
  <c r="G256" i="7"/>
  <c r="H256" i="7" s="1"/>
  <c r="G232" i="7"/>
  <c r="H232" i="7" s="1"/>
  <c r="G208" i="7"/>
  <c r="H208" i="7" s="1"/>
  <c r="G160" i="7"/>
  <c r="H160" i="7" s="1"/>
  <c r="G391" i="7"/>
  <c r="H391" i="7" s="1"/>
  <c r="G184" i="7"/>
  <c r="H184" i="7" s="1"/>
  <c r="G120" i="7"/>
  <c r="H120" i="7" s="1"/>
  <c r="G247" i="7"/>
  <c r="H247" i="7" s="1"/>
  <c r="G216" i="7"/>
  <c r="H216" i="7" s="1"/>
  <c r="G263" i="7"/>
  <c r="H263" i="7" s="1"/>
  <c r="G144" i="7"/>
  <c r="H144" i="7" s="1"/>
  <c r="G239" i="7"/>
  <c r="H239" i="7" s="1"/>
  <c r="G223" i="7"/>
  <c r="H223" i="7" s="1"/>
  <c r="G152" i="7"/>
  <c r="H152" i="7" s="1"/>
  <c r="G104" i="7"/>
  <c r="H104" i="7" s="1"/>
  <c r="G192" i="7"/>
  <c r="H192" i="7" s="1"/>
  <c r="G168" i="7"/>
  <c r="H168" i="7" s="1"/>
  <c r="G128" i="7"/>
  <c r="H128" i="7" s="1"/>
  <c r="G389" i="7"/>
  <c r="H389" i="7" s="1"/>
  <c r="G381" i="7"/>
  <c r="H381" i="7" s="1"/>
  <c r="G357" i="7"/>
  <c r="H357" i="7" s="1"/>
  <c r="G271" i="7"/>
  <c r="H271" i="7" s="1"/>
  <c r="G405" i="7"/>
  <c r="H405" i="7" s="1"/>
  <c r="G342" i="7"/>
  <c r="H342" i="7" s="1"/>
  <c r="G279" i="7"/>
  <c r="H279" i="7" s="1"/>
  <c r="G241" i="7"/>
  <c r="H241" i="7" s="1"/>
  <c r="G166" i="7"/>
  <c r="H166" i="7" s="1"/>
  <c r="G72" i="7"/>
  <c r="H72" i="7" s="1"/>
  <c r="G404" i="7"/>
  <c r="H404" i="7" s="1"/>
  <c r="G326" i="7"/>
  <c r="H326" i="7" s="1"/>
  <c r="G111" i="7"/>
  <c r="H111" i="7" s="1"/>
  <c r="G348" i="7"/>
  <c r="H348" i="7" s="1"/>
  <c r="G458" i="7"/>
  <c r="H458" i="7" s="1"/>
  <c r="G56" i="7"/>
  <c r="H56" i="7" s="1"/>
  <c r="G248" i="7"/>
  <c r="H248" i="7" s="1"/>
  <c r="G173" i="7"/>
  <c r="H173" i="7" s="1"/>
  <c r="G142" i="7"/>
  <c r="H142" i="7" s="1"/>
  <c r="G119" i="7"/>
  <c r="H119" i="7" s="1"/>
  <c r="G88" i="7"/>
  <c r="H88" i="7" s="1"/>
  <c r="G420" i="7"/>
  <c r="H420" i="7" s="1"/>
  <c r="G150" i="7"/>
  <c r="H150" i="7" s="1"/>
  <c r="G64" i="7"/>
  <c r="H64" i="7" s="1"/>
  <c r="G334" i="7"/>
  <c r="H334" i="7" s="1"/>
  <c r="G318" i="7"/>
  <c r="H318" i="7" s="1"/>
  <c r="G288" i="7"/>
  <c r="H288" i="7" s="1"/>
  <c r="G234" i="7"/>
  <c r="H234" i="7" s="1"/>
  <c r="G212" i="7"/>
  <c r="H212" i="7" s="1"/>
  <c r="G127" i="7"/>
  <c r="H127" i="7" s="1"/>
  <c r="G96" i="7"/>
  <c r="H96" i="7" s="1"/>
  <c r="G272" i="7"/>
  <c r="H272" i="7" s="1"/>
  <c r="G158" i="7"/>
  <c r="H158" i="7" s="1"/>
  <c r="G437" i="7"/>
  <c r="H437" i="7" s="1"/>
  <c r="G430" i="7"/>
  <c r="H430" i="7" s="1"/>
  <c r="G386" i="7"/>
  <c r="H386" i="7" s="1"/>
  <c r="G356" i="7"/>
  <c r="H356" i="7" s="1"/>
  <c r="G315" i="7"/>
  <c r="H315" i="7" s="1"/>
  <c r="G257" i="7"/>
  <c r="H257" i="7" s="1"/>
  <c r="G347" i="7"/>
  <c r="H347" i="7" s="1"/>
  <c r="G418" i="7"/>
  <c r="H418" i="7" s="1"/>
  <c r="G364" i="7"/>
  <c r="H364" i="7" s="1"/>
  <c r="G349" i="7"/>
  <c r="H349" i="7" s="1"/>
  <c r="G337" i="7"/>
  <c r="H337" i="7" s="1"/>
  <c r="G233" i="7"/>
  <c r="H233" i="7" s="1"/>
  <c r="G417" i="7"/>
  <c r="H417" i="7" s="1"/>
  <c r="G379" i="7"/>
  <c r="H379" i="7" s="1"/>
  <c r="G335" i="7"/>
  <c r="H335" i="7" s="1"/>
  <c r="G322" i="7"/>
  <c r="H322" i="7" s="1"/>
  <c r="G298" i="7"/>
  <c r="H298" i="7" s="1"/>
  <c r="G287" i="7"/>
  <c r="H287" i="7" s="1"/>
  <c r="G301" i="7"/>
  <c r="H301" i="7" s="1"/>
  <c r="G454" i="7"/>
  <c r="H454" i="7" s="1"/>
  <c r="G394" i="7"/>
  <c r="H394" i="7" s="1"/>
  <c r="G376" i="7"/>
  <c r="H376" i="7" s="1"/>
  <c r="G361" i="7"/>
  <c r="H361" i="7" s="1"/>
  <c r="G264" i="7"/>
  <c r="H264" i="7" s="1"/>
  <c r="G442" i="7"/>
  <c r="H442" i="7" s="1"/>
  <c r="G410" i="7"/>
  <c r="H410" i="7" s="1"/>
  <c r="G343" i="7"/>
  <c r="H343" i="7" s="1"/>
  <c r="G308" i="7"/>
  <c r="H308" i="7" s="1"/>
  <c r="G284" i="7"/>
  <c r="H284" i="7" s="1"/>
  <c r="G250" i="7"/>
  <c r="H250" i="7" s="1"/>
  <c r="G416" i="7"/>
  <c r="H416" i="7" s="1"/>
  <c r="G306" i="7"/>
  <c r="H306" i="7" s="1"/>
  <c r="G374" i="7"/>
  <c r="H374" i="7" s="1"/>
  <c r="G461" i="7"/>
  <c r="H461" i="7" s="1"/>
  <c r="G436" i="7"/>
  <c r="H436" i="7" s="1"/>
  <c r="G397" i="7"/>
  <c r="H397" i="7" s="1"/>
  <c r="G346" i="7"/>
  <c r="H346" i="7" s="1"/>
  <c r="G266" i="7"/>
  <c r="H266" i="7" s="1"/>
  <c r="G227" i="7"/>
  <c r="H227" i="7" s="1"/>
  <c r="G327" i="7"/>
  <c r="H327" i="7" s="1"/>
  <c r="G429" i="7"/>
  <c r="H429" i="7" s="1"/>
  <c r="G380" i="7"/>
  <c r="H380" i="7" s="1"/>
  <c r="G453" i="7"/>
  <c r="H453" i="7" s="1"/>
  <c r="G424" i="7"/>
  <c r="H424" i="7" s="1"/>
  <c r="G300" i="7"/>
  <c r="H300" i="7" s="1"/>
  <c r="G280" i="7"/>
  <c r="H280" i="7" s="1"/>
  <c r="G252" i="7"/>
  <c r="H252" i="7" s="1"/>
  <c r="G320" i="7"/>
  <c r="H320" i="7" s="1"/>
  <c r="G402" i="7"/>
  <c r="H402" i="7" s="1"/>
  <c r="G468" i="7"/>
  <c r="H468" i="7" s="1"/>
  <c r="G409" i="7"/>
  <c r="H409" i="7" s="1"/>
  <c r="G388" i="7"/>
  <c r="H388" i="7" s="1"/>
  <c r="G351" i="7"/>
  <c r="H351" i="7" s="1"/>
  <c r="G313" i="7"/>
  <c r="H313" i="7" s="1"/>
  <c r="G440" i="7"/>
  <c r="H440" i="7" s="1"/>
  <c r="G434" i="7"/>
  <c r="H434" i="7" s="1"/>
  <c r="G336" i="7"/>
  <c r="H336" i="7" s="1"/>
  <c r="G328" i="7"/>
  <c r="H328" i="7" s="1"/>
  <c r="G421" i="7"/>
  <c r="H421" i="7" s="1"/>
  <c r="G359" i="7"/>
  <c r="H359" i="7" s="1"/>
  <c r="G319" i="7"/>
  <c r="H319" i="7" s="1"/>
  <c r="G413" i="7"/>
  <c r="H413" i="7" s="1"/>
  <c r="G372" i="7"/>
  <c r="H372" i="7" s="1"/>
  <c r="G456" i="7"/>
  <c r="H456" i="7" s="1"/>
  <c r="G426" i="7"/>
  <c r="H426" i="7" s="1"/>
  <c r="G433" i="7"/>
  <c r="H433" i="7" s="1"/>
  <c r="G401" i="7"/>
  <c r="H401" i="7" s="1"/>
  <c r="G384" i="7"/>
  <c r="H384" i="7" s="1"/>
  <c r="G363" i="7"/>
  <c r="H363" i="7" s="1"/>
  <c r="G311" i="7"/>
  <c r="H311" i="7" s="1"/>
  <c r="G449" i="7"/>
  <c r="H449" i="7" s="1"/>
  <c r="G390" i="7"/>
  <c r="H390" i="7" s="1"/>
  <c r="G365" i="7"/>
  <c r="H365" i="7" s="1"/>
  <c r="G352" i="7"/>
  <c r="H352" i="7" s="1"/>
  <c r="G438" i="7"/>
  <c r="H438" i="7" s="1"/>
  <c r="G414" i="7"/>
  <c r="H414" i="7" s="1"/>
  <c r="G382" i="7"/>
  <c r="H382" i="7" s="1"/>
  <c r="G243" i="7"/>
  <c r="H243" i="7" s="1"/>
  <c r="G423" i="7"/>
  <c r="H423" i="7" s="1"/>
  <c r="G444" i="7"/>
  <c r="H444" i="7" s="1"/>
  <c r="G439" i="7"/>
  <c r="H439" i="7" s="1"/>
  <c r="G460" i="7"/>
  <c r="H460" i="7" s="1"/>
  <c r="G455" i="7"/>
  <c r="H455" i="7" s="1"/>
  <c r="G462" i="7"/>
  <c r="H462" i="7" s="1"/>
  <c r="G448" i="7"/>
  <c r="H448" i="7" s="1"/>
  <c r="G419" i="7"/>
  <c r="H419" i="7" s="1"/>
  <c r="G465" i="7"/>
  <c r="H465" i="7" s="1"/>
  <c r="G464" i="7"/>
  <c r="H464" i="7" s="1"/>
  <c r="G467" i="7"/>
  <c r="H467" i="7" s="1"/>
  <c r="G435" i="7"/>
  <c r="H435" i="7" s="1"/>
  <c r="G451" i="7"/>
  <c r="H451" i="7" s="1"/>
  <c r="G428" i="7"/>
  <c r="H428" i="7" s="1"/>
  <c r="G432" i="7"/>
  <c r="H432" i="7" s="1"/>
  <c r="G387" i="7"/>
  <c r="H387" i="7" s="1"/>
  <c r="G452" i="7"/>
  <c r="H452" i="7" s="1"/>
  <c r="G412" i="7"/>
  <c r="H412" i="7" s="1"/>
  <c r="G396" i="7"/>
  <c r="H396" i="7" s="1"/>
  <c r="H7" i="7" l="1"/>
  <c r="G23" i="7"/>
  <c r="H23" i="7" s="1"/>
  <c r="G40" i="7"/>
  <c r="H40" i="7" s="1"/>
  <c r="G11" i="7"/>
  <c r="H11" i="7" s="1"/>
  <c r="G39" i="7"/>
  <c r="H39" i="7" s="1"/>
  <c r="G14" i="7"/>
  <c r="H14" i="7" s="1"/>
  <c r="G24" i="7"/>
  <c r="H24" i="7" s="1"/>
  <c r="G32" i="7"/>
  <c r="H32" i="7" s="1"/>
  <c r="G33" i="7"/>
  <c r="H33" i="7" s="1"/>
  <c r="G38" i="7"/>
  <c r="H38" i="7" s="1"/>
  <c r="G26" i="7"/>
  <c r="H26" i="7" s="1"/>
  <c r="G41" i="7"/>
  <c r="H41" i="7" s="1"/>
  <c r="G19" i="7"/>
  <c r="H19" i="7" s="1"/>
  <c r="G28" i="7"/>
  <c r="H28" i="7" s="1"/>
  <c r="G10" i="7"/>
  <c r="H10" i="7" s="1"/>
  <c r="G18" i="7"/>
  <c r="H18" i="7" s="1"/>
  <c r="G43" i="7"/>
  <c r="H43" i="7" s="1"/>
  <c r="G9" i="7"/>
  <c r="H9" i="7" s="1"/>
  <c r="G34" i="7"/>
  <c r="H34" i="7" s="1"/>
  <c r="G17" i="7"/>
  <c r="H17" i="7" s="1"/>
  <c r="G42" i="7"/>
  <c r="H42" i="7" s="1"/>
  <c r="G22" i="7"/>
  <c r="H22" i="7" s="1"/>
  <c r="G15" i="7"/>
  <c r="H15" i="7" s="1"/>
  <c r="G30" i="7"/>
  <c r="H30" i="7" s="1"/>
  <c r="G31" i="7"/>
  <c r="H31" i="7" s="1"/>
  <c r="D7" i="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tc={A29271B0-77C3-4216-99A3-C1F5F58B8BA8}</author>
  </authors>
  <commentList>
    <comment ref="A6" authorId="0" shapeId="0" xr:uid="{A29271B0-77C3-4216-99A3-C1F5F58B8BA8}">
      <text>
        <t>[Threaded comment]
Your version of Excel allows you to read this threaded comment; however, any edits to it will get removed if the file is opened in a newer version of Excel. Learn more: https://go.microsoft.com/fwlink/?linkid=870924
Comment:
    Enter employee's name for all 5 fields</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<sst xmlns="http://schemas.openxmlformats.org/spreadsheetml/2006/main" count="711" uniqueCount="128">
  <si>
    <t>AA</t>
  </si>
  <si>
    <t>Salary, wage, commission or similar compensation</t>
  </si>
  <si>
    <t>BB</t>
  </si>
  <si>
    <t>Payment for vacation, parental, family, medical, or sick leave</t>
  </si>
  <si>
    <t>Allowance for dismissal or separation</t>
  </si>
  <si>
    <t>Payment required for the provisions of group health care benefits, including insurance premiums</t>
  </si>
  <si>
    <t>Payment of any retirement benefit</t>
  </si>
  <si>
    <t>CC</t>
  </si>
  <si>
    <t>DD</t>
  </si>
  <si>
    <t>EE</t>
  </si>
  <si>
    <t>FF</t>
  </si>
  <si>
    <t>GG</t>
  </si>
  <si>
    <t>Total</t>
  </si>
  <si>
    <t>Citation</t>
  </si>
  <si>
    <t>Description</t>
  </si>
  <si>
    <t>Employee Name</t>
  </si>
  <si>
    <t>Employee #2</t>
  </si>
  <si>
    <t>Employee #1</t>
  </si>
  <si>
    <t>Employee #3</t>
  </si>
  <si>
    <t>Employee #4</t>
  </si>
  <si>
    <t>Employee #5</t>
  </si>
  <si>
    <t>Employee #6</t>
  </si>
  <si>
    <t>Employee #7</t>
  </si>
  <si>
    <t>Employee #8</t>
  </si>
  <si>
    <t>Employee #9</t>
  </si>
  <si>
    <t>Employee #10</t>
  </si>
  <si>
    <t>Employee #11</t>
  </si>
  <si>
    <t>Employee #12</t>
  </si>
  <si>
    <t>Employee #13</t>
  </si>
  <si>
    <t>Employee #14</t>
  </si>
  <si>
    <t>Employee #15</t>
  </si>
  <si>
    <t>Row Labels</t>
  </si>
  <si>
    <t>(blank)</t>
  </si>
  <si>
    <t>Grand Total</t>
  </si>
  <si>
    <t>Sum of Total</t>
  </si>
  <si>
    <t>Total Annual Costs</t>
  </si>
  <si>
    <t>Method</t>
  </si>
  <si>
    <r>
      <t xml:space="preserve">Assumes that for employees who make more than $100,000 on an annualized basis, only the amounts </t>
    </r>
    <r>
      <rPr>
        <b/>
        <i/>
        <sz val="11"/>
        <color theme="1"/>
        <rFont val="Calibri"/>
        <family val="2"/>
        <scheme val="minor"/>
      </rPr>
      <t>in excess</t>
    </r>
    <r>
      <rPr>
        <sz val="11"/>
        <color theme="1"/>
        <rFont val="Calibri"/>
        <family val="2"/>
        <scheme val="minor"/>
      </rPr>
      <t xml:space="preserve"> of $100,000 are excluded from the calculation</t>
    </r>
  </si>
  <si>
    <t>Total Eligible Loan Amount</t>
  </si>
  <si>
    <t>www.founderscpa.com</t>
  </si>
  <si>
    <t>Founder's CPA</t>
  </si>
  <si>
    <t>Loan Amount Calculation Citation</t>
  </si>
  <si>
    <t>Loan Amount Forgiveness Calculation</t>
  </si>
  <si>
    <t>Section</t>
  </si>
  <si>
    <t>Commentary</t>
  </si>
  <si>
    <t>Lack of specification to the words "in excess" indicate that no amounts for employees who make more than $100,000 may be included.</t>
  </si>
  <si>
    <t>Inclusion of the words "in excess" may indicate that some costs do qualify.</t>
  </si>
  <si>
    <t>Total Gross Wages/Salaries</t>
  </si>
  <si>
    <t>Payment of State or local tax assessed on the compensation of employees</t>
  </si>
  <si>
    <r>
      <t xml:space="preserve">REDUCTION RELATING TO SALARY AND WAGES.— (A) IN GENERAL.—The amount of loan forgiveness under this section shall be reduced by the amount of any reduction in total salary or wages of any employee described in subparagraph (B) during the covered period that is in excess of 25 percent of the total salary or wages of the employee during the most recent full quarter during which the employee was employed before the covered period. (B) EMPLOYEES DESCRIBED.—An employee described in this subparagraph is any employee who did not receive, </t>
    </r>
    <r>
      <rPr>
        <b/>
        <sz val="11"/>
        <color theme="1"/>
        <rFont val="Calibri"/>
        <family val="2"/>
        <scheme val="minor"/>
      </rPr>
      <t>during any single pay period during 2019,</t>
    </r>
    <r>
      <rPr>
        <sz val="11"/>
        <color theme="1"/>
        <rFont val="Calibri"/>
        <family val="2"/>
        <scheme val="minor"/>
      </rPr>
      <t xml:space="preserve"> </t>
    </r>
    <r>
      <rPr>
        <b/>
        <sz val="11"/>
        <color theme="1"/>
        <rFont val="Calibri"/>
        <family val="2"/>
        <scheme val="minor"/>
      </rPr>
      <t>wages or salary at an annualized rate of pay in an amount more than $100,000</t>
    </r>
    <r>
      <rPr>
        <sz val="11"/>
        <color theme="1"/>
        <rFont val="Calibri"/>
        <family val="2"/>
        <scheme val="minor"/>
      </rPr>
      <t>.</t>
    </r>
  </si>
  <si>
    <t>*This assumes that your business was operational in 2019 and you're using your average costs in 2019 for calculation purposes</t>
  </si>
  <si>
    <t>Document Name</t>
  </si>
  <si>
    <t>Payroll tax returns for the 4 quarters ended 12/31/19 and payroll tax records for January and February 2020 showing evidence of deposits</t>
  </si>
  <si>
    <t>12 months of balance sheets and operating statements starting in March 2019 and ending in February 2020</t>
  </si>
  <si>
    <t>Most recent filed business tax return (2018 or 2019)</t>
  </si>
  <si>
    <t>12-month summary of operating expenses</t>
  </si>
  <si>
    <t>Federal 941's</t>
  </si>
  <si>
    <t>Financial statements</t>
  </si>
  <si>
    <t>Tax Returns</t>
  </si>
  <si>
    <t>Income Statement Summary</t>
  </si>
  <si>
    <t>#</t>
  </si>
  <si>
    <t>Payroll journals</t>
  </si>
  <si>
    <t>Monthly payroll journals broken out by employee and expense type for 2019/2020</t>
  </si>
  <si>
    <r>
      <t xml:space="preserve">‘‘(II) shall not include— ‘‘(aa) the compensation of an individual employee </t>
    </r>
    <r>
      <rPr>
        <b/>
        <sz val="11"/>
        <color theme="1"/>
        <rFont val="Calibri"/>
        <family val="2"/>
        <scheme val="minor"/>
      </rPr>
      <t>in excess</t>
    </r>
    <r>
      <rPr>
        <sz val="11"/>
        <color theme="1"/>
        <rFont val="Calibri"/>
        <family val="2"/>
        <scheme val="minor"/>
      </rPr>
      <t xml:space="preserve"> of an annual salary of $100,000, as prorated for the covered period; ‘‘(bb) taxes imposed or withheld under chapters 21, 22, or 24 of the Internal Revenue Code of 1986 during the covered period; ‘‘(cc) any compensation of an employee whose principal place of residence is outside of the United States; ‘‘(dd) qualified sick leave wages for which a credit is allowed under section 7001 of the Families First Coronavirus Response Act (Public Law 116–127); or ‘‘(ee) qualified family leave wages for which a credit is allowed under section 7003 of the Families First Coronavirus Response Act (Public Law 116–127)</t>
    </r>
  </si>
  <si>
    <t>Payroll Year Used</t>
  </si>
  <si>
    <t>Ballazhi, Tuti</t>
  </si>
  <si>
    <t>Blankshain, Kerry</t>
  </si>
  <si>
    <t>Bradley, Leah</t>
  </si>
  <si>
    <t>Galvin, Aaron</t>
  </si>
  <si>
    <t>Greenberger, Margaret</t>
  </si>
  <si>
    <t>Galvin, Amy</t>
  </si>
  <si>
    <t>Faye, Christopher</t>
  </si>
  <si>
    <t>Domanico, Alexa</t>
  </si>
  <si>
    <t>Brewer, Kaitlin</t>
  </si>
  <si>
    <t>Hirsch, Tamara</t>
  </si>
  <si>
    <t>Higgins, Erin</t>
  </si>
  <si>
    <t>Chartrand, Elizabeth</t>
  </si>
  <si>
    <t>Rimstidt, Rachel</t>
  </si>
  <si>
    <t>Dowdy, Jillian</t>
  </si>
  <si>
    <t>Kjellsen, Cody</t>
  </si>
  <si>
    <t>Doyle, Megan</t>
  </si>
  <si>
    <t>Dickemann, Katherine</t>
  </si>
  <si>
    <t>Giles, Tara</t>
  </si>
  <si>
    <t>Valera, Brunys</t>
  </si>
  <si>
    <t>Marrufo, Teodoro</t>
  </si>
  <si>
    <t>Lastres, Ashley</t>
  </si>
  <si>
    <t>Roberts, Allison</t>
  </si>
  <si>
    <t>Smith, Lindsay</t>
  </si>
  <si>
    <t>Williams, Eric</t>
  </si>
  <si>
    <t>Kreig, Corynn</t>
  </si>
  <si>
    <t>Brown, Holly</t>
  </si>
  <si>
    <t>Seligman, Jaclyn</t>
  </si>
  <si>
    <t>Cohen, Allison</t>
  </si>
  <si>
    <t>Fine, Jamie</t>
  </si>
  <si>
    <t>Nikolas, Lily</t>
  </si>
  <si>
    <t>Vosper, Abigail</t>
  </si>
  <si>
    <t>Schmich, Douglas</t>
  </si>
  <si>
    <t>Perzdock, Andi</t>
  </si>
  <si>
    <t>Storck, Ryan</t>
  </si>
  <si>
    <t>McDowell, Destini</t>
  </si>
  <si>
    <t>Schwedel, Jeff</t>
  </si>
  <si>
    <t>Total Vacation/Sick Time</t>
  </si>
  <si>
    <t>Bonus and Commission</t>
  </si>
  <si>
    <t>[Enter Time Period]</t>
  </si>
  <si>
    <t>Name #1</t>
  </si>
  <si>
    <t>Name #2</t>
  </si>
  <si>
    <t>Name #3</t>
  </si>
  <si>
    <t>Name #4</t>
  </si>
  <si>
    <t>Name #5</t>
  </si>
  <si>
    <t>Name #6</t>
  </si>
  <si>
    <t>Name #7</t>
  </si>
  <si>
    <t>Name #8</t>
  </si>
  <si>
    <t>Name #9</t>
  </si>
  <si>
    <t>Name #10</t>
  </si>
  <si>
    <t>Name #11</t>
  </si>
  <si>
    <t>Name #12</t>
  </si>
  <si>
    <t>Name #13</t>
  </si>
  <si>
    <t>Name #14</t>
  </si>
  <si>
    <t>Name #15</t>
  </si>
  <si>
    <t>Name #16</t>
  </si>
  <si>
    <t>Name #17</t>
  </si>
  <si>
    <t>Name #18</t>
  </si>
  <si>
    <t>Name #19</t>
  </si>
  <si>
    <t>Name #20</t>
  </si>
  <si>
    <t>Total Bonuses/Commissions</t>
  </si>
  <si>
    <t>Excluded Costs</t>
  </si>
  <si>
    <t>Total Allowable Costs</t>
  </si>
  <si>
    <t>Total Loan Availability Amount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</si>
</sst>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8" x14ac:knownFonts="1">
    <font>
      <sz val="11"/>
      <color theme="1"/>
      <name val="Calibri"/>
      <family val="2"/>
      <scheme val="minor"/>
    </font>
    <font>
      <sz val="11"/>
      <color theme="1"/>
      <name val="Calibri"/>
      <family val="2"/>
      <scheme val="minor"/>
    </font>
    <font>
      <b/>
      <sz val="11"/>
      <color theme="1"/>
      <name val="Calibri"/>
      <family val="2"/>
      <scheme val="minor"/>
    </font>
    <font>
      <b/>
      <i/>
      <sz val="11"/>
      <color theme="1"/>
      <name val="Calibri"/>
      <family val="2"/>
      <scheme val="minor"/>
    </font>
    <font>
      <u/>
      <sz val="11"/>
      <color theme="10"/>
      <name val="Calibri"/>
      <family val="2"/>
      <scheme val="minor"/>
    </font>
    <font>
      <sz val="9"/>
      <color theme="1"/>
      <name val="Calibri"/>
      <family val="2"/>
      <scheme val="minor"/>
    </font>
    <font>
      <sz val="11"/>
      <color rgb="FF2A2A2A"/>
      <name val="Calibri"/>
      <family val="2"/>
    </font>
    <font>
      <i/>
      <sz val="11"/>
      <color theme="1"/>
      <name val="Calibri"/>
      <family val="2"/>
      <scheme val="minor"/>
    </font>
  </fonts>
  <fills count="4">
    <fill>
      <patternFill patternType="none"/>
    </fill>
    <fill>
      <patternFill patternType="gray125"/>
    </fill>
    <fill>
      <patternFill patternType="solid">
        <fgColor theme="0" tint="-4.9989318521683403E-2"/>
        <bgColor indexed="64"/>
      </patternFill>
    </fill>
    <fill>
      <patternFill patternType="solid">
        <fgColor theme="6" tint="0.79998168889431442"/>
        <bgColor indexed="64"/>
      </patternFill>
    </fill>
  </fills>
  <borders count="6">
    <border>
      <left/>
      <right/>
      <top/>
      <bottom/>
      <diagonal/>
    </border>
    <border>
      <left/>
      <right/>
      <top/>
      <bottom style="medium">
        <color indexed="64"/>
      </bottom>
      <diagonal/>
    </border>
    <border>
      <left/>
      <right/>
      <top style="dashed">
        <color auto="1"/>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bottom style="dashed">
        <color auto="1"/>
      </bottom>
      <diagonal/>
    </border>
  </borders>
  <cellStyleXfs count="3">
    <xf numFmtId="0" fontId="0" fillId="0" borderId="0"/>
    <xf numFmtId="44" fontId="1" fillId="0" borderId="0" applyFont="0" applyFill="0" applyBorder="0" applyAlignment="0" applyProtection="0"/>
    <xf numFmtId="0" fontId="4" fillId="0" borderId="0" applyNumberFormat="0" applyFill="0" applyBorder="0" applyAlignment="0" applyProtection="0"/>
  </cellStyleXfs>
  <cellXfs count="43">
    <xf numFmtId="0" fontId="0" fillId="0" borderId="0" xfId="0"/>
    <xf numFmtId="0" fontId="0" fillId="0" borderId="0" xfId="0" applyAlignment="1">
      <alignment wrapText="1"/>
    </xf>
    <xf numFmtId="0" fontId="2" fillId="0" borderId="0" xfId="0" applyFont="1"/>
    <xf numFmtId="0" fontId="0" fillId="0" borderId="0" xfId="0" applyAlignment="1">
      <alignment horizontal="center"/>
    </xf>
    <xf numFmtId="0" fontId="2" fillId="0" borderId="1" xfId="0" applyFont="1" applyBorder="1" applyAlignment="1">
      <alignment horizontal="center"/>
    </xf>
    <xf numFmtId="17" fontId="2" fillId="0" borderId="1" xfId="0" applyNumberFormat="1" applyFont="1" applyBorder="1" applyAlignment="1">
      <alignment horizontal="center"/>
    </xf>
    <xf numFmtId="44" fontId="0" fillId="0" borderId="0" xfId="1" applyFont="1"/>
    <xf numFmtId="44" fontId="0" fillId="2" borderId="0" xfId="1" applyFont="1" applyFill="1"/>
    <xf numFmtId="0" fontId="0" fillId="0" borderId="2" xfId="0" applyBorder="1"/>
    <xf numFmtId="0" fontId="0" fillId="0" borderId="2" xfId="0" applyBorder="1" applyAlignment="1">
      <alignment horizontal="center"/>
    </xf>
    <xf numFmtId="0" fontId="0" fillId="0" borderId="0" xfId="0" pivotButton="1"/>
    <xf numFmtId="0" fontId="0" fillId="0" borderId="0" xfId="0" applyAlignment="1">
      <alignment horizontal="left"/>
    </xf>
    <xf numFmtId="0" fontId="0" fillId="0" borderId="0" xfId="0" applyNumberFormat="1"/>
    <xf numFmtId="44" fontId="0" fillId="0" borderId="0" xfId="0" applyNumberFormat="1"/>
    <xf numFmtId="0" fontId="2" fillId="0" borderId="3" xfId="0" applyFont="1" applyBorder="1"/>
    <xf numFmtId="0" fontId="2" fillId="0" borderId="3" xfId="0" applyFont="1" applyBorder="1" applyAlignment="1">
      <alignment horizontal="center"/>
    </xf>
    <xf numFmtId="0" fontId="0" fillId="0" borderId="4" xfId="0" applyBorder="1" applyAlignment="1">
      <alignment wrapText="1"/>
    </xf>
    <xf numFmtId="0" fontId="0" fillId="0" borderId="4" xfId="0" applyBorder="1" applyAlignment="1">
      <alignment horizontal="center" vertical="center"/>
    </xf>
    <xf numFmtId="0" fontId="2" fillId="3" borderId="4" xfId="0" applyFont="1" applyFill="1" applyBorder="1" applyAlignment="1">
      <alignment horizontal="center"/>
    </xf>
    <xf numFmtId="0" fontId="4" fillId="0" borderId="0" xfId="2"/>
    <xf numFmtId="0" fontId="0" fillId="0" borderId="0" xfId="0" applyAlignment="1">
      <alignment vertical="center"/>
    </xf>
    <xf numFmtId="0" fontId="0" fillId="0" borderId="0" xfId="0" applyAlignment="1">
      <alignment horizontal="center" vertical="center"/>
    </xf>
    <xf numFmtId="0" fontId="0" fillId="0" borderId="0" xfId="0" applyAlignment="1">
      <alignment vertical="top"/>
    </xf>
    <xf numFmtId="44" fontId="0" fillId="0" borderId="4" xfId="0" applyNumberFormat="1" applyBorder="1" applyAlignment="1">
      <alignment horizontal="center" vertical="center"/>
    </xf>
    <xf numFmtId="0" fontId="4" fillId="0" borderId="0" xfId="2" applyAlignment="1">
      <alignment horizontal="center" vertical="center"/>
    </xf>
    <xf numFmtId="0" fontId="0" fillId="3" borderId="0" xfId="0" applyFill="1"/>
    <xf numFmtId="44" fontId="0" fillId="2" borderId="5" xfId="1" applyFont="1" applyFill="1" applyBorder="1"/>
    <xf numFmtId="44" fontId="2" fillId="2" borderId="0" xfId="1" applyFont="1" applyFill="1"/>
    <xf numFmtId="0" fontId="0" fillId="0" borderId="5" xfId="0" applyBorder="1" applyAlignment="1">
      <alignment horizontal="center"/>
    </xf>
    <xf numFmtId="0" fontId="0" fillId="0" borderId="5" xfId="0" applyBorder="1"/>
    <xf numFmtId="0" fontId="2" fillId="0" borderId="3" xfId="0" applyFont="1" applyBorder="1" applyAlignment="1">
      <alignment horizontal="left"/>
    </xf>
    <xf numFmtId="0" fontId="6" fillId="0" borderId="0" xfId="0" applyFont="1" applyAlignment="1">
      <alignment vertical="center" wrapText="1"/>
    </xf>
    <xf numFmtId="0" fontId="4" fillId="0" borderId="2" xfId="2" applyBorder="1" applyAlignment="1">
      <alignment horizontal="center" vertical="center"/>
    </xf>
    <xf numFmtId="0" fontId="0" fillId="0" borderId="2" xfId="0" applyBorder="1" applyAlignment="1">
      <alignment vertical="center"/>
    </xf>
    <xf numFmtId="0" fontId="0" fillId="0" borderId="2" xfId="0" applyBorder="1" applyAlignment="1">
      <alignment wrapText="1"/>
    </xf>
    <xf numFmtId="0" fontId="0" fillId="0" borderId="2" xfId="0" applyBorder="1" applyAlignment="1">
      <alignment vertical="top"/>
    </xf>
    <xf numFmtId="0" fontId="0" fillId="0" borderId="4" xfId="0" applyBorder="1" applyAlignment="1">
      <alignment horizontal="center" vertical="center" wrapText="1"/>
    </xf>
    <xf numFmtId="44" fontId="7" fillId="2" borderId="0" xfId="1" applyFont="1" applyFill="1"/>
    <xf numFmtId="44" fontId="1" fillId="2" borderId="0" xfId="1" applyFont="1" applyFill="1" applyBorder="1"/>
    <xf numFmtId="44" fontId="0" fillId="2" borderId="3" xfId="1" applyFont="1" applyFill="1" applyBorder="1"/>
    <xf numFmtId="44" fontId="2" fillId="2" borderId="3" xfId="1" applyFont="1" applyFill="1" applyBorder="1"/>
    <xf numFmtId="0" fontId="0" fillId="0" borderId="0" xfId="0" applyAlignment="1">
      <alignment horizontal="left" indent="1"/>
    </xf>
    <xf numFmtId="0" fontId="5" fillId="0" borderId="0" xfId="0" applyFont="1" applyAlignment="1">
      <alignment horizontal="left" wrapText="1"/>
    </xf>
  </cellXfs>
  <cellStyles count="3">
    <cellStyle name="Currency" xfId="1" builtinId="4"/>
    <cellStyle name="Hyperlink" xfId="2" builtinId="8"/>
    <cellStyle name="Normal" xfId="0" builtinId="0"/>
  </cellStyles>
  <dxfs count="1">
    <dxf>
      <numFmt numFmtId="34" formatCode="_(&quot;$&quot;* #,##0.00_);_(&quot;$&quot;* \(#,##0.00\);_(&quot;$&quot;*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pivotCacheDefinition" Target="pivotCache/pivotCacheDefinition2.xml"/><Relationship Id="rId4" Type="http://schemas.openxmlformats.org/officeDocument/2006/relationships/worksheet" Target="worksheets/sheet4.xml"/><Relationship Id="rId9" Type="http://schemas.openxmlformats.org/officeDocument/2006/relationships/pivotCacheDefinition" Target="pivotCache/pivotCacheDefinition1.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49530</xdr:rowOff>
    </xdr:from>
    <xdr:to>
      <xdr:col>1</xdr:col>
      <xdr:colOff>34290</xdr:colOff>
      <xdr:row>2</xdr:row>
      <xdr:rowOff>18415</xdr:rowOff>
    </xdr:to>
    <xdr:pic>
      <xdr:nvPicPr>
        <xdr:cNvPr id="2" name="Picture 1" descr="Founder's CPA Logo">
          <a:extLst>
            <a:ext uri="{FF2B5EF4-FFF2-40B4-BE49-F238E27FC236}">
              <a16:creationId xmlns:a16="http://schemas.microsoft.com/office/drawing/2014/main" id="{8912865F-229F-487B-8135-20D5F2C26D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53340"/>
          <a:ext cx="339090" cy="327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38100</xdr:colOff>
      <xdr:row>0</xdr:row>
      <xdr:rowOff>49530</xdr:rowOff>
    </xdr:from>
    <xdr:to>
      <xdr:col>0</xdr:col>
      <xdr:colOff>377190</xdr:colOff>
      <xdr:row>2</xdr:row>
      <xdr:rowOff>22225</xdr:rowOff>
    </xdr:to>
    <xdr:pic>
      <xdr:nvPicPr>
        <xdr:cNvPr id="2" name="Picture 1" descr="Founder's CPA Logo">
          <a:extLst>
            <a:ext uri="{FF2B5EF4-FFF2-40B4-BE49-F238E27FC236}">
              <a16:creationId xmlns:a16="http://schemas.microsoft.com/office/drawing/2014/main" id="{E4B66B07-530D-474C-B1CB-FA2C400C7F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53340"/>
          <a:ext cx="339090" cy="336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38100</xdr:colOff>
      <xdr:row>0</xdr:row>
      <xdr:rowOff>49530</xdr:rowOff>
    </xdr:from>
    <xdr:to>
      <xdr:col>0</xdr:col>
      <xdr:colOff>377190</xdr:colOff>
      <xdr:row>2</xdr:row>
      <xdr:rowOff>16510</xdr:rowOff>
    </xdr:to>
    <xdr:pic>
      <xdr:nvPicPr>
        <xdr:cNvPr id="2" name="Picture 1" descr="Founder's CPA Logo">
          <a:extLst>
            <a:ext uri="{FF2B5EF4-FFF2-40B4-BE49-F238E27FC236}">
              <a16:creationId xmlns:a16="http://schemas.microsoft.com/office/drawing/2014/main" id="{B12E51E3-B381-4A40-BB5C-49D0931BE3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49530"/>
          <a:ext cx="339090" cy="34226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38100</xdr:colOff>
      <xdr:row>0</xdr:row>
      <xdr:rowOff>49530</xdr:rowOff>
    </xdr:from>
    <xdr:to>
      <xdr:col>0</xdr:col>
      <xdr:colOff>377190</xdr:colOff>
      <xdr:row>2</xdr:row>
      <xdr:rowOff>22225</xdr:rowOff>
    </xdr:to>
    <xdr:pic>
      <xdr:nvPicPr>
        <xdr:cNvPr id="2" name="Picture 1" descr="Founder's CPA Logo">
          <a:extLst>
            <a:ext uri="{FF2B5EF4-FFF2-40B4-BE49-F238E27FC236}">
              <a16:creationId xmlns:a16="http://schemas.microsoft.com/office/drawing/2014/main" id="{F1778FED-6D6D-4E94-BA1F-4E819DB533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53340"/>
          <a:ext cx="339090" cy="336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38100</xdr:colOff>
      <xdr:row>0</xdr:row>
      <xdr:rowOff>49530</xdr:rowOff>
    </xdr:from>
    <xdr:to>
      <xdr:col>0</xdr:col>
      <xdr:colOff>377190</xdr:colOff>
      <xdr:row>2</xdr:row>
      <xdr:rowOff>22225</xdr:rowOff>
    </xdr:to>
    <xdr:pic>
      <xdr:nvPicPr>
        <xdr:cNvPr id="2" name="Picture 1" descr="Founder's CPA Logo">
          <a:extLst>
            <a:ext uri="{FF2B5EF4-FFF2-40B4-BE49-F238E27FC236}">
              <a16:creationId xmlns:a16="http://schemas.microsoft.com/office/drawing/2014/main" id="{F9A592B8-ACE8-4BDC-A6A9-FFB0D7A4B3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53340"/>
          <a:ext cx="339090" cy="327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Curt Mastio" id="{2FD61762-770A-4CCB-A93B-726DA2E8A45F}" userId="4af0ee2b2f304512" providerId="Windows Live"/>
</personList>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urt Mastio" refreshedDate="43920.643714120371" createdVersion="6" refreshedVersion="6" minRefreshableVersion="3" recordCount="106" xr:uid="{AC6374A1-E56F-4396-A2D2-A1526B308757}">
  <cacheSource type="worksheet">
    <worksheetSource ref="A1:P1048576" sheet="Dataset"/>
  </cacheSource>
  <cacheFields count="16">
    <cacheField name="Employee Name" numFmtId="0">
      <sharedItems containsBlank="1" count="16">
        <s v="Employee #1"/>
        <s v="Employee #2"/>
        <s v="Employee #3"/>
        <s v="Employee #4"/>
        <s v="Employee #5"/>
        <s v="Employee #6"/>
        <s v="Employee #7"/>
        <s v="Employee #8"/>
        <s v="Employee #9"/>
        <s v="Employee #10"/>
        <s v="Employee #11"/>
        <s v="Employee #12"/>
        <s v="Employee #13"/>
        <s v="Employee #14"/>
        <s v="Employee #15"/>
        <m/>
      </sharedItems>
    </cacheField>
    <cacheField name="Citation" numFmtId="0">
      <sharedItems containsBlank="1"/>
    </cacheField>
    <cacheField name="Description" numFmtId="0">
      <sharedItems containsBlank="1"/>
    </cacheField>
    <cacheField name="Jan-19" numFmtId="0">
      <sharedItems containsString="0" containsBlank="1" containsNumber="1" containsInteger="1" minValue="0" maxValue="10000"/>
    </cacheField>
    <cacheField name="Feb-19" numFmtId="0">
      <sharedItems containsString="0" containsBlank="1" containsNumber="1" containsInteger="1" minValue="0" maxValue="10000"/>
    </cacheField>
    <cacheField name="Mar-19" numFmtId="0">
      <sharedItems containsString="0" containsBlank="1" containsNumber="1" containsInteger="1" minValue="0" maxValue="10000"/>
    </cacheField>
    <cacheField name="Apr-19" numFmtId="0">
      <sharedItems containsString="0" containsBlank="1" containsNumber="1" containsInteger="1" minValue="0" maxValue="10000"/>
    </cacheField>
    <cacheField name="May-19" numFmtId="0">
      <sharedItems containsString="0" containsBlank="1" containsNumber="1" containsInteger="1" minValue="0" maxValue="10000"/>
    </cacheField>
    <cacheField name="Jun-19" numFmtId="0">
      <sharedItems containsString="0" containsBlank="1" containsNumber="1" containsInteger="1" minValue="0" maxValue="10000"/>
    </cacheField>
    <cacheField name="Jul-19" numFmtId="0">
      <sharedItems containsString="0" containsBlank="1" containsNumber="1" containsInteger="1" minValue="0" maxValue="10000"/>
    </cacheField>
    <cacheField name="Aug-19" numFmtId="0">
      <sharedItems containsString="0" containsBlank="1" containsNumber="1" containsInteger="1" minValue="0" maxValue="10000"/>
    </cacheField>
    <cacheField name="Sep-19" numFmtId="0">
      <sharedItems containsString="0" containsBlank="1" containsNumber="1" containsInteger="1" minValue="0" maxValue="10000"/>
    </cacheField>
    <cacheField name="Oct-19" numFmtId="0">
      <sharedItems containsString="0" containsBlank="1" containsNumber="1" containsInteger="1" minValue="0" maxValue="10000"/>
    </cacheField>
    <cacheField name="Nov-19" numFmtId="0">
      <sharedItems containsString="0" containsBlank="1" containsNumber="1" containsInteger="1" minValue="0" maxValue="10000"/>
    </cacheField>
    <cacheField name="Dec-19" numFmtId="0">
      <sharedItems containsString="0" containsBlank="1" containsNumber="1" containsInteger="1" minValue="0" maxValue="10000"/>
    </cacheField>
    <cacheField name="Total" numFmtId="0">
      <sharedItems containsString="0" containsBlank="1" containsNumber="1" containsInteger="1" minValue="0" maxValue="12000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urt Mastio" refreshedDate="43924.329665046294" createdVersion="6" refreshedVersion="6" minRefreshableVersion="3" recordCount="252" xr:uid="{31489030-9231-4714-98EC-3272E3AD5EC1}">
  <cacheSource type="worksheet">
    <worksheetSource ref="A6:P146" sheet="Dataset"/>
  </cacheSource>
  <cacheFields count="16">
    <cacheField name="Employee Name" numFmtId="0">
      <sharedItems count="36">
        <s v="Ballazhi, Tuti"/>
        <s v="Blankshain, Kerry"/>
        <s v="Bradley, Leah"/>
        <s v="Galvin, Aaron"/>
        <s v="Greenberger, Margaret"/>
        <s v="Galvin, Amy"/>
        <s v="Faye, Christopher"/>
        <s v="Domanico, Alexa"/>
        <s v="Brewer, Kaitlin"/>
        <s v="Hirsch, Tamara"/>
        <s v="Higgins, Erin"/>
        <s v="Chartrand, Elizabeth"/>
        <s v="Rimstidt, Rachel"/>
        <s v="Dowdy, Jillian"/>
        <s v="Kjellsen, Cody"/>
        <s v="Doyle, Megan"/>
        <s v="Dickemann, Katherine"/>
        <s v="Giles, Tara"/>
        <s v="Valera, Brunys"/>
        <s v="Marrufo, Teodoro"/>
        <s v="Lastres, Ashley"/>
        <s v="Roberts, Allison"/>
        <s v="Smith, Lindsay"/>
        <s v="Williams, Eric"/>
        <s v="Kreig, Corynn"/>
        <s v="Brown, Holly"/>
        <s v="Seligman, Jaclyn"/>
        <s v="Cohen, Allison"/>
        <s v="Fine, Jamie"/>
        <s v="Nikolas, Lily"/>
        <s v="Vosper, Abigail"/>
        <s v="Schmich, Douglas"/>
        <s v="Perzdock, Andi"/>
        <s v="Storck, Ryan"/>
        <s v="McDowell, Destini"/>
        <s v="Schwedel, Jeff"/>
      </sharedItems>
    </cacheField>
    <cacheField name="Citation" numFmtId="0">
      <sharedItems count="7">
        <s v="AA"/>
        <s v="BB"/>
        <s v="CC"/>
        <s v="DD"/>
        <s v="EE"/>
        <s v="FF"/>
        <s v="GG"/>
      </sharedItems>
    </cacheField>
    <cacheField name="Description" numFmtId="0">
      <sharedItems/>
    </cacheField>
    <cacheField name="Mar-19" numFmtId="44">
      <sharedItems containsMixedTypes="1" containsNumber="1" minValue="-6.48" maxValue="23333.34"/>
    </cacheField>
    <cacheField name="Apr-19" numFmtId="44">
      <sharedItems containsSemiMixedTypes="0" containsString="0" containsNumber="1" minValue="0" maxValue="36508.769999999997"/>
    </cacheField>
    <cacheField name="May-19" numFmtId="44">
      <sharedItems containsSemiMixedTypes="0" containsString="0" containsNumber="1" minValue="0" maxValue="23333.34"/>
    </cacheField>
    <cacheField name="Jun-19" numFmtId="44">
      <sharedItems containsSemiMixedTypes="0" containsString="0" containsNumber="1" minValue="0" maxValue="23333.34"/>
    </cacheField>
    <cacheField name="Jul-19" numFmtId="44">
      <sharedItems containsSemiMixedTypes="0" containsString="0" containsNumber="1" minValue="0" maxValue="31158.97"/>
    </cacheField>
    <cacheField name="Aug-19" numFmtId="44">
      <sharedItems containsSemiMixedTypes="0" containsString="0" containsNumber="1" minValue="0" maxValue="23333.34"/>
    </cacheField>
    <cacheField name="Sep-19" numFmtId="44">
      <sharedItems containsSemiMixedTypes="0" containsString="0" containsNumber="1" minValue="0" maxValue="23333.34"/>
    </cacheField>
    <cacheField name="Oct-19" numFmtId="44">
      <sharedItems containsSemiMixedTypes="0" containsString="0" containsNumber="1" minValue="0" maxValue="23333.34"/>
    </cacheField>
    <cacheField name="Nov-19" numFmtId="44">
      <sharedItems containsSemiMixedTypes="0" containsString="0" containsNumber="1" minValue="0" maxValue="23333.34"/>
    </cacheField>
    <cacheField name="Dec-19" numFmtId="44">
      <sharedItems containsSemiMixedTypes="0" containsString="0" containsNumber="1" minValue="0" maxValue="23333.34"/>
    </cacheField>
    <cacheField name="Jan-20" numFmtId="44">
      <sharedItems containsSemiMixedTypes="0" containsString="0" containsNumber="1" minValue="0" maxValue="29074.19"/>
    </cacheField>
    <cacheField name="Feb-20" numFmtId="44">
      <sharedItems containsSemiMixedTypes="0" containsString="0" containsNumber="1" minValue="0" maxValue="23750"/>
    </cacheField>
    <cacheField name="Total" numFmtId="44">
      <sharedItems containsSemiMixedTypes="0" containsString="0" containsNumber="1" minValue="-6.47" maxValue="280833.4000000000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6">
  <r>
    <x v="0"/>
    <s v="AA"/>
    <s v="Salary, wage, commission or similar compensation"/>
    <n v="10000"/>
    <n v="10000"/>
    <n v="10000"/>
    <n v="10000"/>
    <n v="10000"/>
    <n v="10000"/>
    <n v="10000"/>
    <n v="10000"/>
    <n v="10000"/>
    <n v="10000"/>
    <n v="10000"/>
    <n v="10000"/>
    <n v="120000"/>
  </r>
  <r>
    <x v="0"/>
    <s v="BB"/>
    <s v="Payment of cash tip or equivalent"/>
    <n v="0"/>
    <n v="0"/>
    <n v="0"/>
    <n v="0"/>
    <n v="0"/>
    <n v="0"/>
    <n v="0"/>
    <n v="0"/>
    <n v="0"/>
    <n v="0"/>
    <n v="0"/>
    <n v="0"/>
    <n v="0"/>
  </r>
  <r>
    <x v="0"/>
    <s v="CC"/>
    <s v="Payment for vacation, parental, family, medical, or sick leave"/>
    <n v="0"/>
    <n v="0"/>
    <n v="0"/>
    <n v="0"/>
    <n v="0"/>
    <n v="0"/>
    <n v="0"/>
    <n v="0"/>
    <n v="0"/>
    <n v="0"/>
    <n v="0"/>
    <n v="0"/>
    <n v="0"/>
  </r>
  <r>
    <x v="0"/>
    <s v="DD"/>
    <s v="Allowance for dismissal or separation"/>
    <n v="0"/>
    <n v="0"/>
    <n v="0"/>
    <n v="0"/>
    <n v="0"/>
    <n v="0"/>
    <n v="0"/>
    <n v="0"/>
    <n v="0"/>
    <n v="0"/>
    <n v="0"/>
    <n v="0"/>
    <n v="0"/>
  </r>
  <r>
    <x v="0"/>
    <s v="EE"/>
    <s v="Payment required for the provisions of group health care benefits, including insurance premiums"/>
    <n v="500"/>
    <n v="500"/>
    <n v="500"/>
    <n v="500"/>
    <n v="500"/>
    <n v="500"/>
    <n v="500"/>
    <n v="500"/>
    <n v="500"/>
    <n v="500"/>
    <n v="500"/>
    <n v="500"/>
    <n v="6000"/>
  </r>
  <r>
    <x v="0"/>
    <s v="FF"/>
    <s v="Payment of any retirement benefit"/>
    <n v="250"/>
    <n v="250"/>
    <n v="250"/>
    <n v="250"/>
    <n v="250"/>
    <n v="250"/>
    <n v="250"/>
    <n v="250"/>
    <n v="250"/>
    <n v="250"/>
    <n v="250"/>
    <n v="250"/>
    <n v="3000"/>
  </r>
  <r>
    <x v="0"/>
    <s v="GG"/>
    <s v="Payment of State or local tax assessed on the compensation of employees; and"/>
    <n v="143"/>
    <n v="143"/>
    <n v="143"/>
    <n v="143"/>
    <n v="143"/>
    <n v="143"/>
    <n v="143"/>
    <n v="143"/>
    <n v="143"/>
    <n v="143"/>
    <n v="143"/>
    <n v="143"/>
    <n v="1716"/>
  </r>
  <r>
    <x v="1"/>
    <s v="AA"/>
    <s v="Salary, wage, commission or similar compensation"/>
    <n v="10000"/>
    <n v="10000"/>
    <n v="10000"/>
    <n v="10000"/>
    <n v="10000"/>
    <n v="10000"/>
    <n v="10000"/>
    <n v="10000"/>
    <n v="10000"/>
    <n v="10000"/>
    <n v="10000"/>
    <n v="10000"/>
    <n v="120000"/>
  </r>
  <r>
    <x v="1"/>
    <s v="BB"/>
    <s v="Payment of cash tip or equivalent"/>
    <n v="0"/>
    <n v="0"/>
    <n v="0"/>
    <n v="0"/>
    <n v="0"/>
    <n v="0"/>
    <n v="0"/>
    <n v="0"/>
    <n v="0"/>
    <n v="0"/>
    <n v="0"/>
    <n v="0"/>
    <n v="0"/>
  </r>
  <r>
    <x v="1"/>
    <s v="CC"/>
    <s v="Payment for vacation, parental, family, medical, or sick leave"/>
    <n v="0"/>
    <n v="0"/>
    <n v="0"/>
    <n v="0"/>
    <n v="0"/>
    <n v="0"/>
    <n v="0"/>
    <n v="0"/>
    <n v="0"/>
    <n v="0"/>
    <n v="0"/>
    <n v="0"/>
    <n v="0"/>
  </r>
  <r>
    <x v="1"/>
    <s v="DD"/>
    <s v="Allowance for dismissal or separation"/>
    <n v="0"/>
    <n v="0"/>
    <n v="0"/>
    <n v="0"/>
    <n v="0"/>
    <n v="0"/>
    <n v="0"/>
    <n v="0"/>
    <n v="0"/>
    <n v="0"/>
    <n v="0"/>
    <n v="0"/>
    <n v="0"/>
  </r>
  <r>
    <x v="1"/>
    <s v="EE"/>
    <s v="Payment required for the provisions of group health care benefits, including insurance premiums"/>
    <n v="500"/>
    <n v="500"/>
    <n v="500"/>
    <n v="500"/>
    <n v="500"/>
    <n v="500"/>
    <n v="500"/>
    <n v="500"/>
    <n v="500"/>
    <n v="500"/>
    <n v="500"/>
    <n v="500"/>
    <n v="6000"/>
  </r>
  <r>
    <x v="1"/>
    <s v="FF"/>
    <s v="Payment of any retirement benefit"/>
    <n v="250"/>
    <n v="250"/>
    <n v="250"/>
    <n v="250"/>
    <n v="250"/>
    <n v="250"/>
    <n v="250"/>
    <n v="250"/>
    <n v="250"/>
    <n v="250"/>
    <n v="250"/>
    <n v="250"/>
    <n v="3000"/>
  </r>
  <r>
    <x v="1"/>
    <s v="GG"/>
    <s v="Payment of State or local tax assessed on the compensation of employees; and"/>
    <n v="143"/>
    <n v="143"/>
    <n v="143"/>
    <n v="143"/>
    <n v="143"/>
    <n v="143"/>
    <n v="143"/>
    <n v="143"/>
    <n v="143"/>
    <n v="143"/>
    <n v="143"/>
    <n v="143"/>
    <n v="1716"/>
  </r>
  <r>
    <x v="2"/>
    <s v="AA"/>
    <s v="Salary, wage, commission or similar compensation"/>
    <n v="3500"/>
    <n v="3500"/>
    <n v="3500"/>
    <n v="3500"/>
    <n v="3500"/>
    <n v="3500"/>
    <n v="3500"/>
    <n v="3500"/>
    <n v="3500"/>
    <n v="3500"/>
    <n v="3500"/>
    <n v="3500"/>
    <n v="42000"/>
  </r>
  <r>
    <x v="2"/>
    <s v="BB"/>
    <s v="Payment of cash tip or equivalent"/>
    <n v="0"/>
    <n v="0"/>
    <n v="0"/>
    <n v="0"/>
    <n v="0"/>
    <n v="0"/>
    <n v="0"/>
    <n v="0"/>
    <n v="0"/>
    <n v="0"/>
    <n v="0"/>
    <n v="0"/>
    <n v="0"/>
  </r>
  <r>
    <x v="2"/>
    <s v="CC"/>
    <s v="Payment for vacation, parental, family, medical, or sick leave"/>
    <n v="0"/>
    <n v="0"/>
    <n v="0"/>
    <n v="0"/>
    <n v="0"/>
    <n v="0"/>
    <n v="0"/>
    <n v="0"/>
    <n v="0"/>
    <n v="0"/>
    <n v="0"/>
    <n v="0"/>
    <n v="0"/>
  </r>
  <r>
    <x v="2"/>
    <s v="DD"/>
    <s v="Allowance for dismissal or separation"/>
    <n v="0"/>
    <n v="0"/>
    <n v="0"/>
    <n v="0"/>
    <n v="0"/>
    <n v="0"/>
    <n v="0"/>
    <n v="0"/>
    <n v="0"/>
    <n v="0"/>
    <n v="0"/>
    <n v="0"/>
    <n v="0"/>
  </r>
  <r>
    <x v="2"/>
    <s v="EE"/>
    <s v="Payment required for the provisions of group health care benefits, including insurance premiums"/>
    <n v="200"/>
    <n v="200"/>
    <n v="200"/>
    <n v="200"/>
    <n v="200"/>
    <n v="200"/>
    <n v="200"/>
    <n v="200"/>
    <n v="200"/>
    <n v="200"/>
    <n v="200"/>
    <n v="200"/>
    <n v="2400"/>
  </r>
  <r>
    <x v="2"/>
    <s v="FF"/>
    <s v="Payment of any retirement benefit"/>
    <n v="250"/>
    <n v="250"/>
    <n v="250"/>
    <n v="250"/>
    <n v="250"/>
    <n v="250"/>
    <n v="250"/>
    <n v="250"/>
    <n v="250"/>
    <n v="250"/>
    <n v="250"/>
    <n v="250"/>
    <n v="3000"/>
  </r>
  <r>
    <x v="2"/>
    <s v="GG"/>
    <s v="Payment of State or local tax assessed on the compensation of employees; and"/>
    <n v="143"/>
    <n v="143"/>
    <n v="143"/>
    <n v="143"/>
    <n v="143"/>
    <n v="143"/>
    <n v="143"/>
    <n v="143"/>
    <n v="143"/>
    <n v="143"/>
    <n v="143"/>
    <n v="143"/>
    <n v="1716"/>
  </r>
  <r>
    <x v="3"/>
    <s v="AA"/>
    <s v="Salary, wage, commission or similar compensation"/>
    <n v="7500"/>
    <n v="7500"/>
    <n v="7500"/>
    <n v="7500"/>
    <n v="7500"/>
    <n v="7500"/>
    <n v="7500"/>
    <n v="7500"/>
    <n v="7500"/>
    <n v="7500"/>
    <n v="7500"/>
    <n v="7500"/>
    <n v="90000"/>
  </r>
  <r>
    <x v="3"/>
    <s v="BB"/>
    <s v="Payment of cash tip or equivalent"/>
    <n v="0"/>
    <n v="0"/>
    <n v="0"/>
    <n v="0"/>
    <n v="0"/>
    <n v="0"/>
    <n v="0"/>
    <n v="0"/>
    <n v="0"/>
    <n v="0"/>
    <n v="0"/>
    <n v="0"/>
    <n v="0"/>
  </r>
  <r>
    <x v="3"/>
    <s v="CC"/>
    <s v="Payment for vacation, parental, family, medical, or sick leave"/>
    <n v="0"/>
    <n v="0"/>
    <n v="0"/>
    <n v="0"/>
    <n v="0"/>
    <n v="0"/>
    <n v="0"/>
    <n v="0"/>
    <n v="0"/>
    <n v="0"/>
    <n v="0"/>
    <n v="0"/>
    <n v="0"/>
  </r>
  <r>
    <x v="3"/>
    <s v="DD"/>
    <s v="Allowance for dismissal or separation"/>
    <n v="0"/>
    <n v="0"/>
    <n v="0"/>
    <n v="0"/>
    <n v="0"/>
    <n v="0"/>
    <n v="0"/>
    <n v="0"/>
    <n v="0"/>
    <n v="0"/>
    <n v="0"/>
    <n v="0"/>
    <n v="0"/>
  </r>
  <r>
    <x v="3"/>
    <s v="EE"/>
    <s v="Payment required for the provisions of group health care benefits, including insurance premiums"/>
    <n v="75"/>
    <n v="75"/>
    <n v="75"/>
    <n v="75"/>
    <n v="75"/>
    <n v="75"/>
    <n v="75"/>
    <n v="75"/>
    <n v="75"/>
    <n v="75"/>
    <n v="75"/>
    <n v="75"/>
    <n v="900"/>
  </r>
  <r>
    <x v="3"/>
    <s v="FF"/>
    <s v="Payment of any retirement benefit"/>
    <n v="0"/>
    <n v="0"/>
    <n v="0"/>
    <n v="0"/>
    <n v="0"/>
    <n v="0"/>
    <n v="0"/>
    <n v="0"/>
    <n v="0"/>
    <n v="0"/>
    <n v="0"/>
    <n v="0"/>
    <n v="0"/>
  </r>
  <r>
    <x v="3"/>
    <s v="GG"/>
    <s v="Payment of State or local tax assessed on the compensation of employees; and"/>
    <n v="143"/>
    <n v="143"/>
    <n v="143"/>
    <n v="143"/>
    <n v="143"/>
    <n v="143"/>
    <n v="143"/>
    <n v="143"/>
    <n v="143"/>
    <n v="143"/>
    <n v="143"/>
    <n v="143"/>
    <n v="1716"/>
  </r>
  <r>
    <x v="4"/>
    <s v="AA"/>
    <s v="Salary, wage, commission or similar compensation"/>
    <m/>
    <m/>
    <m/>
    <m/>
    <m/>
    <m/>
    <m/>
    <m/>
    <m/>
    <m/>
    <m/>
    <m/>
    <n v="0"/>
  </r>
  <r>
    <x v="4"/>
    <s v="BB"/>
    <s v="Payment of cash tip or equivalent"/>
    <m/>
    <m/>
    <m/>
    <m/>
    <m/>
    <m/>
    <m/>
    <m/>
    <m/>
    <m/>
    <m/>
    <m/>
    <n v="0"/>
  </r>
  <r>
    <x v="4"/>
    <s v="CC"/>
    <s v="Payment for vacation, parental, family, medical, or sick leave"/>
    <m/>
    <m/>
    <m/>
    <m/>
    <m/>
    <m/>
    <m/>
    <m/>
    <m/>
    <m/>
    <m/>
    <m/>
    <n v="0"/>
  </r>
  <r>
    <x v="4"/>
    <s v="DD"/>
    <s v="Allowance for dismissal or separation"/>
    <m/>
    <m/>
    <m/>
    <m/>
    <m/>
    <m/>
    <m/>
    <m/>
    <m/>
    <m/>
    <m/>
    <m/>
    <n v="0"/>
  </r>
  <r>
    <x v="4"/>
    <s v="EE"/>
    <s v="Payment required for the provisions of group health care benefits, including insurance premiums"/>
    <m/>
    <m/>
    <m/>
    <m/>
    <m/>
    <m/>
    <m/>
    <m/>
    <m/>
    <m/>
    <m/>
    <m/>
    <n v="0"/>
  </r>
  <r>
    <x v="4"/>
    <s v="FF"/>
    <s v="Payment of any retirement benefit"/>
    <m/>
    <m/>
    <m/>
    <m/>
    <m/>
    <m/>
    <m/>
    <m/>
    <m/>
    <m/>
    <m/>
    <m/>
    <n v="0"/>
  </r>
  <r>
    <x v="4"/>
    <s v="GG"/>
    <s v="Payment of State or local tax assessed on the compensation of employees; and"/>
    <m/>
    <m/>
    <m/>
    <m/>
    <m/>
    <m/>
    <m/>
    <m/>
    <m/>
    <m/>
    <m/>
    <m/>
    <n v="0"/>
  </r>
  <r>
    <x v="5"/>
    <s v="AA"/>
    <s v="Salary, wage, commission or similar compensation"/>
    <m/>
    <m/>
    <m/>
    <m/>
    <m/>
    <m/>
    <m/>
    <m/>
    <m/>
    <m/>
    <m/>
    <m/>
    <n v="0"/>
  </r>
  <r>
    <x v="5"/>
    <s v="BB"/>
    <s v="Payment of cash tip or equivalent"/>
    <m/>
    <m/>
    <m/>
    <m/>
    <m/>
    <m/>
    <m/>
    <m/>
    <m/>
    <m/>
    <m/>
    <m/>
    <n v="0"/>
  </r>
  <r>
    <x v="5"/>
    <s v="CC"/>
    <s v="Payment for vacation, parental, family, medical, or sick leave"/>
    <m/>
    <m/>
    <m/>
    <m/>
    <m/>
    <m/>
    <m/>
    <m/>
    <m/>
    <m/>
    <m/>
    <m/>
    <n v="0"/>
  </r>
  <r>
    <x v="5"/>
    <s v="DD"/>
    <s v="Allowance for dismissal or separation"/>
    <m/>
    <m/>
    <m/>
    <m/>
    <m/>
    <m/>
    <m/>
    <m/>
    <m/>
    <m/>
    <m/>
    <m/>
    <n v="0"/>
  </r>
  <r>
    <x v="5"/>
    <s v="EE"/>
    <s v="Payment required for the provisions of group health care benefits, including insurance premiums"/>
    <m/>
    <m/>
    <m/>
    <m/>
    <m/>
    <m/>
    <m/>
    <m/>
    <m/>
    <m/>
    <m/>
    <m/>
    <n v="0"/>
  </r>
  <r>
    <x v="5"/>
    <s v="FF"/>
    <s v="Payment of any retirement benefit"/>
    <m/>
    <m/>
    <m/>
    <m/>
    <m/>
    <m/>
    <m/>
    <m/>
    <m/>
    <m/>
    <m/>
    <m/>
    <n v="0"/>
  </r>
  <r>
    <x v="5"/>
    <s v="GG"/>
    <s v="Payment of State or local tax assessed on the compensation of employees; and"/>
    <m/>
    <m/>
    <m/>
    <m/>
    <m/>
    <m/>
    <m/>
    <m/>
    <m/>
    <m/>
    <m/>
    <m/>
    <n v="0"/>
  </r>
  <r>
    <x v="6"/>
    <s v="AA"/>
    <s v="Salary, wage, commission or similar compensation"/>
    <m/>
    <m/>
    <m/>
    <m/>
    <m/>
    <m/>
    <m/>
    <m/>
    <m/>
    <m/>
    <m/>
    <m/>
    <n v="0"/>
  </r>
  <r>
    <x v="6"/>
    <s v="BB"/>
    <s v="Payment of cash tip or equivalent"/>
    <m/>
    <m/>
    <m/>
    <m/>
    <m/>
    <m/>
    <m/>
    <m/>
    <m/>
    <m/>
    <m/>
    <m/>
    <n v="0"/>
  </r>
  <r>
    <x v="6"/>
    <s v="CC"/>
    <s v="Payment for vacation, parental, family, medical, or sick leave"/>
    <m/>
    <m/>
    <m/>
    <m/>
    <m/>
    <m/>
    <m/>
    <m/>
    <m/>
    <m/>
    <m/>
    <m/>
    <n v="0"/>
  </r>
  <r>
    <x v="6"/>
    <s v="DD"/>
    <s v="Allowance for dismissal or separation"/>
    <m/>
    <m/>
    <m/>
    <m/>
    <m/>
    <m/>
    <m/>
    <m/>
    <m/>
    <m/>
    <m/>
    <m/>
    <n v="0"/>
  </r>
  <r>
    <x v="6"/>
    <s v="EE"/>
    <s v="Payment required for the provisions of group health care benefits, including insurance premiums"/>
    <m/>
    <m/>
    <m/>
    <m/>
    <m/>
    <m/>
    <m/>
    <m/>
    <m/>
    <m/>
    <m/>
    <m/>
    <n v="0"/>
  </r>
  <r>
    <x v="6"/>
    <s v="FF"/>
    <s v="Payment of any retirement benefit"/>
    <m/>
    <m/>
    <m/>
    <m/>
    <m/>
    <m/>
    <m/>
    <m/>
    <m/>
    <m/>
    <m/>
    <m/>
    <n v="0"/>
  </r>
  <r>
    <x v="6"/>
    <s v="GG"/>
    <s v="Payment of State or local tax assessed on the compensation of employees; and"/>
    <m/>
    <m/>
    <m/>
    <m/>
    <m/>
    <m/>
    <m/>
    <m/>
    <m/>
    <m/>
    <m/>
    <m/>
    <n v="0"/>
  </r>
  <r>
    <x v="7"/>
    <s v="AA"/>
    <s v="Salary, wage, commission or similar compensation"/>
    <m/>
    <m/>
    <m/>
    <m/>
    <m/>
    <m/>
    <m/>
    <m/>
    <m/>
    <m/>
    <m/>
    <m/>
    <n v="0"/>
  </r>
  <r>
    <x v="7"/>
    <s v="BB"/>
    <s v="Payment of cash tip or equivalent"/>
    <m/>
    <m/>
    <m/>
    <m/>
    <m/>
    <m/>
    <m/>
    <m/>
    <m/>
    <m/>
    <m/>
    <m/>
    <n v="0"/>
  </r>
  <r>
    <x v="7"/>
    <s v="CC"/>
    <s v="Payment for vacation, parental, family, medical, or sick leave"/>
    <m/>
    <m/>
    <m/>
    <m/>
    <m/>
    <m/>
    <m/>
    <m/>
    <m/>
    <m/>
    <m/>
    <m/>
    <n v="0"/>
  </r>
  <r>
    <x v="7"/>
    <s v="DD"/>
    <s v="Allowance for dismissal or separation"/>
    <m/>
    <m/>
    <m/>
    <m/>
    <m/>
    <m/>
    <m/>
    <m/>
    <m/>
    <m/>
    <m/>
    <m/>
    <n v="0"/>
  </r>
  <r>
    <x v="7"/>
    <s v="EE"/>
    <s v="Payment required for the provisions of group health care benefits, including insurance premiums"/>
    <m/>
    <m/>
    <m/>
    <m/>
    <m/>
    <m/>
    <m/>
    <m/>
    <m/>
    <m/>
    <m/>
    <m/>
    <n v="0"/>
  </r>
  <r>
    <x v="7"/>
    <s v="FF"/>
    <s v="Payment of any retirement benefit"/>
    <m/>
    <m/>
    <m/>
    <m/>
    <m/>
    <m/>
    <m/>
    <m/>
    <m/>
    <m/>
    <m/>
    <m/>
    <n v="0"/>
  </r>
  <r>
    <x v="7"/>
    <s v="GG"/>
    <s v="Payment of State or local tax assessed on the compensation of employees; and"/>
    <m/>
    <m/>
    <m/>
    <m/>
    <m/>
    <m/>
    <m/>
    <m/>
    <m/>
    <m/>
    <m/>
    <m/>
    <n v="0"/>
  </r>
  <r>
    <x v="8"/>
    <s v="AA"/>
    <s v="Salary, wage, commission or similar compensation"/>
    <m/>
    <m/>
    <m/>
    <m/>
    <m/>
    <m/>
    <m/>
    <m/>
    <m/>
    <m/>
    <m/>
    <m/>
    <n v="0"/>
  </r>
  <r>
    <x v="8"/>
    <s v="BB"/>
    <s v="Payment of cash tip or equivalent"/>
    <m/>
    <m/>
    <m/>
    <m/>
    <m/>
    <m/>
    <m/>
    <m/>
    <m/>
    <m/>
    <m/>
    <m/>
    <n v="0"/>
  </r>
  <r>
    <x v="8"/>
    <s v="CC"/>
    <s v="Payment for vacation, parental, family, medical, or sick leave"/>
    <m/>
    <m/>
    <m/>
    <m/>
    <m/>
    <m/>
    <m/>
    <m/>
    <m/>
    <m/>
    <m/>
    <m/>
    <n v="0"/>
  </r>
  <r>
    <x v="8"/>
    <s v="DD"/>
    <s v="Allowance for dismissal or separation"/>
    <m/>
    <m/>
    <m/>
    <m/>
    <m/>
    <m/>
    <m/>
    <m/>
    <m/>
    <m/>
    <m/>
    <m/>
    <n v="0"/>
  </r>
  <r>
    <x v="8"/>
    <s v="EE"/>
    <s v="Payment required for the provisions of group health care benefits, including insurance premiums"/>
    <m/>
    <m/>
    <m/>
    <m/>
    <m/>
    <m/>
    <m/>
    <m/>
    <m/>
    <m/>
    <m/>
    <m/>
    <n v="0"/>
  </r>
  <r>
    <x v="8"/>
    <s v="FF"/>
    <s v="Payment of any retirement benefit"/>
    <m/>
    <m/>
    <m/>
    <m/>
    <m/>
    <m/>
    <m/>
    <m/>
    <m/>
    <m/>
    <m/>
    <m/>
    <n v="0"/>
  </r>
  <r>
    <x v="8"/>
    <s v="GG"/>
    <s v="Payment of State or local tax assessed on the compensation of employees; and"/>
    <m/>
    <m/>
    <m/>
    <m/>
    <m/>
    <m/>
    <m/>
    <m/>
    <m/>
    <m/>
    <m/>
    <m/>
    <n v="0"/>
  </r>
  <r>
    <x v="9"/>
    <s v="AA"/>
    <s v="Salary, wage, commission or similar compensation"/>
    <m/>
    <m/>
    <m/>
    <m/>
    <m/>
    <m/>
    <m/>
    <m/>
    <m/>
    <m/>
    <m/>
    <m/>
    <n v="0"/>
  </r>
  <r>
    <x v="9"/>
    <s v="BB"/>
    <s v="Payment of cash tip or equivalent"/>
    <m/>
    <m/>
    <m/>
    <m/>
    <m/>
    <m/>
    <m/>
    <m/>
    <m/>
    <m/>
    <m/>
    <m/>
    <n v="0"/>
  </r>
  <r>
    <x v="9"/>
    <s v="CC"/>
    <s v="Payment for vacation, parental, family, medical, or sick leave"/>
    <m/>
    <m/>
    <m/>
    <m/>
    <m/>
    <m/>
    <m/>
    <m/>
    <m/>
    <m/>
    <m/>
    <m/>
    <n v="0"/>
  </r>
  <r>
    <x v="9"/>
    <s v="DD"/>
    <s v="Allowance for dismissal or separation"/>
    <m/>
    <m/>
    <m/>
    <m/>
    <m/>
    <m/>
    <m/>
    <m/>
    <m/>
    <m/>
    <m/>
    <m/>
    <n v="0"/>
  </r>
  <r>
    <x v="9"/>
    <s v="EE"/>
    <s v="Payment required for the provisions of group health care benefits, including insurance premiums"/>
    <m/>
    <m/>
    <m/>
    <m/>
    <m/>
    <m/>
    <m/>
    <m/>
    <m/>
    <m/>
    <m/>
    <m/>
    <n v="0"/>
  </r>
  <r>
    <x v="9"/>
    <s v="FF"/>
    <s v="Payment of any retirement benefit"/>
    <m/>
    <m/>
    <m/>
    <m/>
    <m/>
    <m/>
    <m/>
    <m/>
    <m/>
    <m/>
    <m/>
    <m/>
    <n v="0"/>
  </r>
  <r>
    <x v="9"/>
    <s v="GG"/>
    <s v="Payment of State or local tax assessed on the compensation of employees; and"/>
    <m/>
    <m/>
    <m/>
    <m/>
    <m/>
    <m/>
    <m/>
    <m/>
    <m/>
    <m/>
    <m/>
    <m/>
    <n v="0"/>
  </r>
  <r>
    <x v="10"/>
    <s v="AA"/>
    <s v="Salary, wage, commission or similar compensation"/>
    <m/>
    <m/>
    <m/>
    <m/>
    <m/>
    <m/>
    <m/>
    <m/>
    <m/>
    <m/>
    <m/>
    <m/>
    <n v="0"/>
  </r>
  <r>
    <x v="10"/>
    <s v="BB"/>
    <s v="Payment of cash tip or equivalent"/>
    <m/>
    <m/>
    <m/>
    <m/>
    <m/>
    <m/>
    <m/>
    <m/>
    <m/>
    <m/>
    <m/>
    <m/>
    <n v="0"/>
  </r>
  <r>
    <x v="10"/>
    <s v="CC"/>
    <s v="Payment for vacation, parental, family, medical, or sick leave"/>
    <m/>
    <m/>
    <m/>
    <m/>
    <m/>
    <m/>
    <m/>
    <m/>
    <m/>
    <m/>
    <m/>
    <m/>
    <n v="0"/>
  </r>
  <r>
    <x v="10"/>
    <s v="DD"/>
    <s v="Allowance for dismissal or separation"/>
    <m/>
    <m/>
    <m/>
    <m/>
    <m/>
    <m/>
    <m/>
    <m/>
    <m/>
    <m/>
    <m/>
    <m/>
    <n v="0"/>
  </r>
  <r>
    <x v="10"/>
    <s v="EE"/>
    <s v="Payment required for the provisions of group health care benefits, including insurance premiums"/>
    <m/>
    <m/>
    <m/>
    <m/>
    <m/>
    <m/>
    <m/>
    <m/>
    <m/>
    <m/>
    <m/>
    <m/>
    <n v="0"/>
  </r>
  <r>
    <x v="10"/>
    <s v="FF"/>
    <s v="Payment of any retirement benefit"/>
    <m/>
    <m/>
    <m/>
    <m/>
    <m/>
    <m/>
    <m/>
    <m/>
    <m/>
    <m/>
    <m/>
    <m/>
    <n v="0"/>
  </r>
  <r>
    <x v="10"/>
    <s v="GG"/>
    <s v="Payment of State or local tax assessed on the compensation of employees; and"/>
    <m/>
    <m/>
    <m/>
    <m/>
    <m/>
    <m/>
    <m/>
    <m/>
    <m/>
    <m/>
    <m/>
    <m/>
    <n v="0"/>
  </r>
  <r>
    <x v="11"/>
    <s v="AA"/>
    <s v="Salary, wage, commission or similar compensation"/>
    <m/>
    <m/>
    <m/>
    <m/>
    <m/>
    <m/>
    <m/>
    <m/>
    <m/>
    <m/>
    <m/>
    <m/>
    <n v="0"/>
  </r>
  <r>
    <x v="11"/>
    <s v="BB"/>
    <s v="Payment of cash tip or equivalent"/>
    <m/>
    <m/>
    <m/>
    <m/>
    <m/>
    <m/>
    <m/>
    <m/>
    <m/>
    <m/>
    <m/>
    <m/>
    <n v="0"/>
  </r>
  <r>
    <x v="11"/>
    <s v="CC"/>
    <s v="Payment for vacation, parental, family, medical, or sick leave"/>
    <m/>
    <m/>
    <m/>
    <m/>
    <m/>
    <m/>
    <m/>
    <m/>
    <m/>
    <m/>
    <m/>
    <m/>
    <n v="0"/>
  </r>
  <r>
    <x v="11"/>
    <s v="DD"/>
    <s v="Allowance for dismissal or separation"/>
    <m/>
    <m/>
    <m/>
    <m/>
    <m/>
    <m/>
    <m/>
    <m/>
    <m/>
    <m/>
    <m/>
    <m/>
    <n v="0"/>
  </r>
  <r>
    <x v="11"/>
    <s v="EE"/>
    <s v="Payment required for the provisions of group health care benefits, including insurance premiums"/>
    <m/>
    <m/>
    <m/>
    <m/>
    <m/>
    <m/>
    <m/>
    <m/>
    <m/>
    <m/>
    <m/>
    <m/>
    <n v="0"/>
  </r>
  <r>
    <x v="11"/>
    <s v="FF"/>
    <s v="Payment of any retirement benefit"/>
    <m/>
    <m/>
    <m/>
    <m/>
    <m/>
    <m/>
    <m/>
    <m/>
    <m/>
    <m/>
    <m/>
    <m/>
    <n v="0"/>
  </r>
  <r>
    <x v="11"/>
    <s v="GG"/>
    <s v="Payment of State or local tax assessed on the compensation of employees; and"/>
    <m/>
    <m/>
    <m/>
    <m/>
    <m/>
    <m/>
    <m/>
    <m/>
    <m/>
    <m/>
    <m/>
    <m/>
    <n v="0"/>
  </r>
  <r>
    <x v="12"/>
    <s v="AA"/>
    <s v="Salary, wage, commission or similar compensation"/>
    <m/>
    <m/>
    <m/>
    <m/>
    <m/>
    <m/>
    <m/>
    <m/>
    <m/>
    <m/>
    <m/>
    <m/>
    <n v="0"/>
  </r>
  <r>
    <x v="12"/>
    <s v="BB"/>
    <s v="Payment of cash tip or equivalent"/>
    <m/>
    <m/>
    <m/>
    <m/>
    <m/>
    <m/>
    <m/>
    <m/>
    <m/>
    <m/>
    <m/>
    <m/>
    <n v="0"/>
  </r>
  <r>
    <x v="12"/>
    <s v="CC"/>
    <s v="Payment for vacation, parental, family, medical, or sick leave"/>
    <m/>
    <m/>
    <m/>
    <m/>
    <m/>
    <m/>
    <m/>
    <m/>
    <m/>
    <m/>
    <m/>
    <m/>
    <n v="0"/>
  </r>
  <r>
    <x v="12"/>
    <s v="DD"/>
    <s v="Allowance for dismissal or separation"/>
    <m/>
    <m/>
    <m/>
    <m/>
    <m/>
    <m/>
    <m/>
    <m/>
    <m/>
    <m/>
    <m/>
    <m/>
    <n v="0"/>
  </r>
  <r>
    <x v="12"/>
    <s v="EE"/>
    <s v="Payment required for the provisions of group health care benefits, including insurance premiums"/>
    <m/>
    <m/>
    <m/>
    <m/>
    <m/>
    <m/>
    <m/>
    <m/>
    <m/>
    <m/>
    <m/>
    <m/>
    <n v="0"/>
  </r>
  <r>
    <x v="12"/>
    <s v="FF"/>
    <s v="Payment of any retirement benefit"/>
    <m/>
    <m/>
    <m/>
    <m/>
    <m/>
    <m/>
    <m/>
    <m/>
    <m/>
    <m/>
    <m/>
    <m/>
    <n v="0"/>
  </r>
  <r>
    <x v="12"/>
    <s v="GG"/>
    <s v="Payment of State or local tax assessed on the compensation of employees; and"/>
    <m/>
    <m/>
    <m/>
    <m/>
    <m/>
    <m/>
    <m/>
    <m/>
    <m/>
    <m/>
    <m/>
    <m/>
    <n v="0"/>
  </r>
  <r>
    <x v="13"/>
    <s v="AA"/>
    <s v="Salary, wage, commission or similar compensation"/>
    <m/>
    <m/>
    <m/>
    <m/>
    <m/>
    <m/>
    <m/>
    <m/>
    <m/>
    <m/>
    <m/>
    <m/>
    <n v="0"/>
  </r>
  <r>
    <x v="13"/>
    <s v="BB"/>
    <s v="Payment of cash tip or equivalent"/>
    <m/>
    <m/>
    <m/>
    <m/>
    <m/>
    <m/>
    <m/>
    <m/>
    <m/>
    <m/>
    <m/>
    <m/>
    <n v="0"/>
  </r>
  <r>
    <x v="13"/>
    <s v="CC"/>
    <s v="Payment for vacation, parental, family, medical, or sick leave"/>
    <m/>
    <m/>
    <m/>
    <m/>
    <m/>
    <m/>
    <m/>
    <m/>
    <m/>
    <m/>
    <m/>
    <m/>
    <n v="0"/>
  </r>
  <r>
    <x v="13"/>
    <s v="DD"/>
    <s v="Allowance for dismissal or separation"/>
    <m/>
    <m/>
    <m/>
    <m/>
    <m/>
    <m/>
    <m/>
    <m/>
    <m/>
    <m/>
    <m/>
    <m/>
    <n v="0"/>
  </r>
  <r>
    <x v="13"/>
    <s v="EE"/>
    <s v="Payment required for the provisions of group health care benefits, including insurance premiums"/>
    <m/>
    <m/>
    <m/>
    <m/>
    <m/>
    <m/>
    <m/>
    <m/>
    <m/>
    <m/>
    <m/>
    <m/>
    <n v="0"/>
  </r>
  <r>
    <x v="13"/>
    <s v="FF"/>
    <s v="Payment of any retirement benefit"/>
    <m/>
    <m/>
    <m/>
    <m/>
    <m/>
    <m/>
    <m/>
    <m/>
    <m/>
    <m/>
    <m/>
    <m/>
    <n v="0"/>
  </r>
  <r>
    <x v="13"/>
    <s v="GG"/>
    <s v="Payment of State or local tax assessed on the compensation of employees; and"/>
    <m/>
    <m/>
    <m/>
    <m/>
    <m/>
    <m/>
    <m/>
    <m/>
    <m/>
    <m/>
    <m/>
    <m/>
    <n v="0"/>
  </r>
  <r>
    <x v="14"/>
    <s v="AA"/>
    <s v="Salary, wage, commission or similar compensation"/>
    <m/>
    <m/>
    <m/>
    <m/>
    <m/>
    <m/>
    <m/>
    <m/>
    <m/>
    <m/>
    <m/>
    <m/>
    <n v="0"/>
  </r>
  <r>
    <x v="14"/>
    <s v="BB"/>
    <s v="Payment of cash tip or equivalent"/>
    <m/>
    <m/>
    <m/>
    <m/>
    <m/>
    <m/>
    <m/>
    <m/>
    <m/>
    <m/>
    <m/>
    <m/>
    <n v="0"/>
  </r>
  <r>
    <x v="14"/>
    <s v="CC"/>
    <s v="Payment for vacation, parental, family, medical, or sick leave"/>
    <m/>
    <m/>
    <m/>
    <m/>
    <m/>
    <m/>
    <m/>
    <m/>
    <m/>
    <m/>
    <m/>
    <m/>
    <n v="0"/>
  </r>
  <r>
    <x v="14"/>
    <s v="DD"/>
    <s v="Allowance for dismissal or separation"/>
    <m/>
    <m/>
    <m/>
    <m/>
    <m/>
    <m/>
    <m/>
    <m/>
    <m/>
    <m/>
    <m/>
    <m/>
    <n v="0"/>
  </r>
  <r>
    <x v="14"/>
    <s v="EE"/>
    <s v="Payment required for the provisions of group health care benefits, including insurance premiums"/>
    <m/>
    <m/>
    <m/>
    <m/>
    <m/>
    <m/>
    <m/>
    <m/>
    <m/>
    <m/>
    <m/>
    <m/>
    <n v="0"/>
  </r>
  <r>
    <x v="14"/>
    <s v="FF"/>
    <s v="Payment of any retirement benefit"/>
    <m/>
    <m/>
    <m/>
    <m/>
    <m/>
    <m/>
    <m/>
    <m/>
    <m/>
    <m/>
    <m/>
    <m/>
    <n v="0"/>
  </r>
  <r>
    <x v="14"/>
    <s v="GG"/>
    <s v="Payment of State or local tax assessed on the compensation of employees; and"/>
    <m/>
    <m/>
    <m/>
    <m/>
    <m/>
    <m/>
    <m/>
    <m/>
    <m/>
    <m/>
    <m/>
    <m/>
    <n v="0"/>
  </r>
  <r>
    <x v="15"/>
    <m/>
    <m/>
    <m/>
    <m/>
    <m/>
    <m/>
    <m/>
    <m/>
    <m/>
    <m/>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52">
  <r>
    <x v="0"/>
    <x v="0"/>
    <s v="Salary, wage, commission or similar compensation"/>
    <n v="4250"/>
    <n v="9650"/>
    <n v="5270"/>
    <n v="5270"/>
    <n v="14535"/>
    <n v="8230"/>
    <n v="5015"/>
    <n v="13975"/>
    <n v="5270"/>
    <n v="7825"/>
    <n v="16941.66"/>
    <n v="5667.43"/>
    <n v="101899.09"/>
  </r>
  <r>
    <x v="0"/>
    <x v="1"/>
    <s v="Payment of cash tip or equivalent"/>
    <n v="0"/>
    <n v="0"/>
    <n v="0"/>
    <n v="0"/>
    <n v="0"/>
    <n v="0"/>
    <n v="0"/>
    <n v="0"/>
    <n v="0"/>
    <n v="0"/>
    <n v="0"/>
    <n v="0"/>
    <n v="0"/>
  </r>
  <r>
    <x v="0"/>
    <x v="2"/>
    <s v="Payment for vacation, parental, family, medical, or sick leave"/>
    <n v="1275"/>
    <n v="0"/>
    <n v="255"/>
    <n v="255"/>
    <n v="765"/>
    <n v="2295"/>
    <n v="510"/>
    <n v="0"/>
    <n v="255"/>
    <n v="0"/>
    <n v="0"/>
    <n v="274.23"/>
    <n v="5884.23"/>
  </r>
  <r>
    <x v="0"/>
    <x v="3"/>
    <s v="Allowance for dismissal or separation"/>
    <n v="0"/>
    <n v="0"/>
    <n v="0"/>
    <n v="0"/>
    <n v="0"/>
    <n v="0"/>
    <n v="0"/>
    <n v="0"/>
    <n v="0"/>
    <n v="0"/>
    <n v="0"/>
    <n v="0"/>
    <n v="0"/>
  </r>
  <r>
    <x v="0"/>
    <x v="4"/>
    <s v="Payment required for the provisions of group health care benefits, including insurance premiums"/>
    <n v="281.04000000000002"/>
    <n v="281.04000000000002"/>
    <n v="281.04000000000002"/>
    <n v="281.04000000000002"/>
    <n v="281.04000000000002"/>
    <n v="281.04000000000002"/>
    <n v="281.04000000000002"/>
    <n v="281.04000000000002"/>
    <n v="281.04000000000002"/>
    <n v="281.04000000000002"/>
    <n v="287.27999999999997"/>
    <n v="287.27999999999997"/>
    <n v="3384.96"/>
  </r>
  <r>
    <x v="0"/>
    <x v="5"/>
    <s v="Payment of any retirement benefit"/>
    <n v="0"/>
    <n v="0"/>
    <n v="0"/>
    <n v="0"/>
    <n v="0"/>
    <n v="0"/>
    <n v="0"/>
    <n v="0"/>
    <n v="0"/>
    <n v="0"/>
    <n v="0"/>
    <n v="0"/>
    <n v="0"/>
  </r>
  <r>
    <x v="0"/>
    <x v="6"/>
    <s v="Payment of State or local tax assessed on the compensation of employees"/>
    <n v="4.6900000000000004"/>
    <n v="0"/>
    <n v="0"/>
    <n v="0"/>
    <n v="0"/>
    <n v="0"/>
    <n v="0"/>
    <n v="0"/>
    <n v="0"/>
    <n v="0"/>
    <n v="60.52"/>
    <n v="0"/>
    <n v="65.210000000000008"/>
  </r>
  <r>
    <x v="1"/>
    <x v="0"/>
    <s v="Salary, wage, commission or similar compensation"/>
    <n v="4166.66"/>
    <n v="4166.66"/>
    <n v="3974.35"/>
    <n v="4166.66"/>
    <n v="3782.04"/>
    <n v="4166.66"/>
    <n v="4166.66"/>
    <n v="4094.54"/>
    <n v="3974.35"/>
    <n v="4041.66"/>
    <n v="4073.72"/>
    <n v="4270.84"/>
    <n v="49044.800000000003"/>
  </r>
  <r>
    <x v="1"/>
    <x v="1"/>
    <s v="Payment of cash tip or equivalent"/>
    <n v="0"/>
    <n v="0"/>
    <n v="0"/>
    <n v="0"/>
    <n v="0"/>
    <n v="0"/>
    <n v="0"/>
    <n v="0"/>
    <n v="0"/>
    <n v="0"/>
    <n v="0"/>
    <n v="0"/>
    <n v="0"/>
  </r>
  <r>
    <x v="1"/>
    <x v="2"/>
    <s v="Payment for vacation, parental, family, medical, or sick leave"/>
    <n v="0"/>
    <n v="0"/>
    <n v="260.91000000000003"/>
    <n v="0"/>
    <n v="384.62"/>
    <n v="0"/>
    <n v="0"/>
    <n v="72.12"/>
    <n v="192.31"/>
    <n v="625"/>
    <n v="197.12"/>
    <n v="0"/>
    <n v="1732.08"/>
  </r>
  <r>
    <x v="1"/>
    <x v="3"/>
    <s v="Allowance for dismissal or separation"/>
    <n v="0"/>
    <n v="0"/>
    <n v="0"/>
    <n v="0"/>
    <n v="0"/>
    <n v="0"/>
    <n v="0"/>
    <n v="0"/>
    <n v="0"/>
    <n v="0"/>
    <n v="0"/>
    <n v="0"/>
    <n v="0"/>
  </r>
  <r>
    <x v="1"/>
    <x v="4"/>
    <s v="Payment required for the provisions of group health care benefits, including insurance premiums"/>
    <n v="0"/>
    <n v="281.04000000000002"/>
    <n v="281.04000000000002"/>
    <n v="281.04000000000002"/>
    <n v="281.04000000000002"/>
    <n v="281.04000000000002"/>
    <n v="281.04000000000002"/>
    <n v="281.04000000000002"/>
    <n v="281.04000000000002"/>
    <n v="281.04000000000002"/>
    <n v="287.27999999999997"/>
    <n v="287.27999999999997"/>
    <n v="3103.92"/>
  </r>
  <r>
    <x v="1"/>
    <x v="5"/>
    <s v="Payment of any retirement benefit"/>
    <n v="0"/>
    <n v="0"/>
    <n v="0"/>
    <n v="0"/>
    <n v="0"/>
    <n v="0"/>
    <n v="0"/>
    <n v="0"/>
    <n v="0"/>
    <n v="0"/>
    <n v="0"/>
    <n v="0"/>
    <n v="0"/>
  </r>
  <r>
    <x v="1"/>
    <x v="6"/>
    <s v="Payment of State or local tax assessed on the compensation of employees"/>
    <n v="13.51"/>
    <n v="0"/>
    <n v="143"/>
    <n v="143"/>
    <n v="143"/>
    <n v="143"/>
    <n v="143"/>
    <n v="143"/>
    <n v="143"/>
    <n v="143"/>
    <n v="18.579999999999998"/>
    <n v="18.579999999999998"/>
    <n v="1194.6699999999998"/>
  </r>
  <r>
    <x v="2"/>
    <x v="0"/>
    <s v="Salary, wage, commission or similar compensation"/>
    <n v="0"/>
    <n v="2708.33"/>
    <n v="5416.66"/>
    <n v="5416.66"/>
    <n v="5291.66"/>
    <n v="4916.66"/>
    <n v="5166.66"/>
    <n v="5291.66"/>
    <n v="4666.66"/>
    <n v="4979.16"/>
    <n v="5633.34"/>
    <n v="5373.34"/>
    <n v="54860.789999999994"/>
  </r>
  <r>
    <x v="2"/>
    <x v="1"/>
    <s v="Payment of cash tip or equivalent"/>
    <n v="0"/>
    <n v="0"/>
    <n v="0"/>
    <n v="0"/>
    <n v="0"/>
    <n v="0"/>
    <n v="0"/>
    <n v="0"/>
    <n v="0"/>
    <n v="0"/>
    <n v="0"/>
    <n v="0"/>
    <n v="0"/>
  </r>
  <r>
    <x v="2"/>
    <x v="2"/>
    <s v="Payment for vacation, parental, family, medical, or sick leave"/>
    <n v="0"/>
    <n v="0"/>
    <n v="0"/>
    <n v="0"/>
    <n v="125"/>
    <n v="500"/>
    <n v="250"/>
    <n v="125"/>
    <n v="750"/>
    <n v="437.5"/>
    <n v="0"/>
    <n v="260"/>
    <n v="2447.5"/>
  </r>
  <r>
    <x v="2"/>
    <x v="3"/>
    <s v="Allowance for dismissal or separation"/>
    <n v="0"/>
    <n v="0"/>
    <n v="0"/>
    <n v="0"/>
    <n v="0"/>
    <n v="0"/>
    <n v="0"/>
    <n v="0"/>
    <n v="0"/>
    <n v="0"/>
    <n v="0"/>
    <n v="0"/>
    <n v="0"/>
  </r>
  <r>
    <x v="2"/>
    <x v="4"/>
    <s v="Payment required for the provisions of group health care benefits, including insurance premiums"/>
    <n v="0"/>
    <n v="0"/>
    <n v="0"/>
    <n v="0"/>
    <n v="276.52"/>
    <n v="276.52"/>
    <n v="276.52"/>
    <n v="276.52"/>
    <n v="276.52"/>
    <n v="276.52"/>
    <n v="287.27999999999997"/>
    <n v="287.27999999999997"/>
    <n v="2233.6799999999998"/>
  </r>
  <r>
    <x v="2"/>
    <x v="5"/>
    <s v="Payment of any retirement benefit"/>
    <n v="0"/>
    <n v="0"/>
    <n v="0"/>
    <n v="0"/>
    <n v="0"/>
    <n v="0"/>
    <n v="0"/>
    <n v="0"/>
    <n v="0"/>
    <n v="0"/>
    <n v="0"/>
    <n v="0"/>
    <n v="0"/>
  </r>
  <r>
    <x v="2"/>
    <x v="6"/>
    <s v="Payment of State or local tax assessed on the compensation of employees"/>
    <n v="0"/>
    <n v="12.86"/>
    <n v="25.72"/>
    <n v="22.97"/>
    <n v="0"/>
    <n v="0"/>
    <n v="0"/>
    <n v="0"/>
    <n v="0"/>
    <n v="0"/>
    <n v="25.42"/>
    <n v="25.42"/>
    <n v="112.39"/>
  </r>
  <r>
    <x v="3"/>
    <x v="0"/>
    <s v="Salary, wage, commission or similar compensation"/>
    <n v="23333.34"/>
    <n v="23333.34"/>
    <n v="23333.34"/>
    <n v="23333.34"/>
    <n v="23333.34"/>
    <n v="23333.34"/>
    <n v="23333.34"/>
    <n v="23333.34"/>
    <n v="23333.34"/>
    <n v="23333.34"/>
    <n v="23750"/>
    <n v="23750"/>
    <n v="280833.40000000002"/>
  </r>
  <r>
    <x v="3"/>
    <x v="1"/>
    <s v="Payment of cash tip or equivalent"/>
    <n v="0"/>
    <n v="0"/>
    <n v="0"/>
    <n v="0"/>
    <n v="0"/>
    <n v="0"/>
    <n v="0"/>
    <n v="0"/>
    <n v="0"/>
    <n v="0"/>
    <n v="0"/>
    <n v="0"/>
    <n v="0"/>
  </r>
  <r>
    <x v="3"/>
    <x v="2"/>
    <s v="Payment for vacation, parental, family, medical, or sick leave"/>
    <n v="0"/>
    <n v="0"/>
    <n v="0"/>
    <n v="0"/>
    <n v="0"/>
    <n v="0"/>
    <n v="0"/>
    <n v="0"/>
    <n v="0"/>
    <n v="0"/>
    <n v="0"/>
    <n v="0"/>
    <n v="0"/>
  </r>
  <r>
    <x v="3"/>
    <x v="3"/>
    <s v="Allowance for dismissal or separation"/>
    <n v="0"/>
    <n v="0"/>
    <n v="0"/>
    <n v="0"/>
    <n v="0"/>
    <n v="0"/>
    <n v="0"/>
    <n v="0"/>
    <n v="0"/>
    <n v="0"/>
    <n v="0"/>
    <n v="0"/>
    <n v="0"/>
  </r>
  <r>
    <x v="3"/>
    <x v="4"/>
    <s v="Payment required for the provisions of group health care benefits, including insurance premiums"/>
    <n v="1695.2"/>
    <n v="1695.2"/>
    <n v="1695.2"/>
    <n v="1695.2"/>
    <n v="1695.2"/>
    <n v="1695.2"/>
    <n v="1695.2"/>
    <n v="1695.2"/>
    <n v="1695.2"/>
    <n v="1695.2"/>
    <n v="1734.12"/>
    <n v="1734.12"/>
    <n v="20420.240000000002"/>
  </r>
  <r>
    <x v="3"/>
    <x v="5"/>
    <s v="Payment of any retirement benefit"/>
    <n v="0"/>
    <n v="0"/>
    <n v="0"/>
    <n v="0"/>
    <n v="0"/>
    <n v="0"/>
    <n v="0"/>
    <n v="0"/>
    <n v="0"/>
    <n v="0"/>
    <n v="0"/>
    <n v="0"/>
    <n v="0"/>
  </r>
  <r>
    <x v="3"/>
    <x v="6"/>
    <s v="Payment of State or local tax assessed on the compensation of employees"/>
    <n v="-6.48"/>
    <n v="0"/>
    <n v="0"/>
    <n v="0"/>
    <n v="0"/>
    <n v="0"/>
    <n v="0"/>
    <n v="0"/>
    <n v="0"/>
    <n v="0"/>
    <n v="60.52"/>
    <n v="0"/>
    <n v="54.040000000000006"/>
  </r>
  <r>
    <x v="4"/>
    <x v="0"/>
    <s v="Salary, wage, commission or similar compensation"/>
    <n v="3894.88"/>
    <n v="3141.04"/>
    <n v="4083.34"/>
    <n v="3894.88"/>
    <n v="3706.42"/>
    <n v="3894.88"/>
    <n v="4083.34"/>
    <n v="3894.88"/>
    <n v="4083.34"/>
    <n v="3894.88"/>
    <n v="4369.16"/>
    <n v="4167.51"/>
    <n v="47108.549999999996"/>
  </r>
  <r>
    <x v="4"/>
    <x v="1"/>
    <s v="Payment of cash tip or equivalent"/>
    <n v="0"/>
    <n v="0"/>
    <n v="0"/>
    <n v="0"/>
    <n v="0"/>
    <n v="0"/>
    <n v="0"/>
    <n v="0"/>
    <n v="0"/>
    <n v="0"/>
    <n v="0"/>
    <n v="0"/>
    <n v="0"/>
  </r>
  <r>
    <x v="4"/>
    <x v="2"/>
    <s v="Payment for vacation, parental, family, medical, or sick leave"/>
    <n v="188.46"/>
    <n v="942.3"/>
    <n v="0"/>
    <n v="188.46"/>
    <n v="376.92"/>
    <n v="188.46"/>
    <n v="0"/>
    <n v="188.46"/>
    <n v="0"/>
    <n v="188.46"/>
    <n v="0"/>
    <n v="201.65"/>
    <n v="2463.17"/>
  </r>
  <r>
    <x v="4"/>
    <x v="3"/>
    <s v="Allowance for dismissal or separation"/>
    <n v="0"/>
    <n v="0"/>
    <n v="0"/>
    <n v="0"/>
    <n v="0"/>
    <n v="0"/>
    <n v="0"/>
    <n v="0"/>
    <n v="0"/>
    <n v="0"/>
    <n v="0"/>
    <n v="0"/>
    <n v="0"/>
  </r>
  <r>
    <x v="4"/>
    <x v="4"/>
    <s v="Payment required for the provisions of group health care benefits, including insurance premiums"/>
    <n v="0"/>
    <n v="0"/>
    <n v="0"/>
    <n v="0"/>
    <n v="0"/>
    <n v="0"/>
    <n v="0"/>
    <n v="0"/>
    <n v="375"/>
    <n v="250"/>
    <n v="282.76"/>
    <n v="282.76"/>
    <n v="1190.52"/>
  </r>
  <r>
    <x v="4"/>
    <x v="5"/>
    <s v="Payment of any retirement benefit"/>
    <n v="0"/>
    <n v="0"/>
    <n v="0"/>
    <n v="0"/>
    <n v="0"/>
    <n v="0"/>
    <n v="0"/>
    <n v="0"/>
    <n v="0"/>
    <n v="0"/>
    <n v="0"/>
    <n v="0"/>
    <n v="0"/>
  </r>
  <r>
    <x v="4"/>
    <x v="6"/>
    <s v="Payment of State or local tax assessed on the compensation of employees"/>
    <n v="15.31"/>
    <n v="3.37"/>
    <n v="0"/>
    <n v="0"/>
    <n v="0"/>
    <n v="0"/>
    <n v="0"/>
    <n v="0"/>
    <n v="0"/>
    <n v="0"/>
    <n v="18.8"/>
    <n v="18.8"/>
    <n v="56.28"/>
  </r>
  <r>
    <x v="5"/>
    <x v="0"/>
    <s v="Salary, wage, commission or similar compensation"/>
    <n v="12750"/>
    <n v="36508.769999999997"/>
    <n v="12750"/>
    <n v="11573.08"/>
    <n v="22161.54"/>
    <n v="12750"/>
    <n v="11573.08"/>
    <n v="12750"/>
    <n v="12750"/>
    <n v="21573.08"/>
    <n v="10984.62"/>
    <n v="10984.62"/>
    <n v="189108.78999999998"/>
  </r>
  <r>
    <x v="5"/>
    <x v="1"/>
    <s v="Payment of cash tip or equivalent"/>
    <n v="0"/>
    <n v="0"/>
    <n v="0"/>
    <n v="0"/>
    <n v="0"/>
    <n v="0"/>
    <n v="0"/>
    <n v="0"/>
    <n v="0"/>
    <n v="0"/>
    <n v="0"/>
    <n v="0"/>
    <n v="0"/>
  </r>
  <r>
    <x v="5"/>
    <x v="2"/>
    <s v="Payment for vacation, parental, family, medical, or sick leave"/>
    <n v="0"/>
    <n v="0"/>
    <n v="0"/>
    <n v="1176.92"/>
    <n v="588.46"/>
    <n v="0"/>
    <n v="1176.92"/>
    <n v="0"/>
    <n v="0"/>
    <n v="1176.92"/>
    <n v="1765.38"/>
    <n v="1765.38"/>
    <n v="7649.9800000000005"/>
  </r>
  <r>
    <x v="5"/>
    <x v="3"/>
    <s v="Allowance for dismissal or separation"/>
    <n v="0"/>
    <n v="0"/>
    <n v="0"/>
    <n v="0"/>
    <n v="0"/>
    <n v="0"/>
    <n v="0"/>
    <n v="0"/>
    <n v="0"/>
    <n v="0"/>
    <n v="0"/>
    <n v="0"/>
    <n v="0"/>
  </r>
  <r>
    <x v="5"/>
    <x v="4"/>
    <s v="Payment required for the provisions of group health care benefits, including insurance premiums"/>
    <n v="0"/>
    <n v="0"/>
    <n v="0"/>
    <n v="0"/>
    <n v="0"/>
    <n v="0"/>
    <n v="0"/>
    <n v="0"/>
    <n v="0"/>
    <n v="0"/>
    <n v="0"/>
    <n v="0"/>
    <n v="0"/>
  </r>
  <r>
    <x v="5"/>
    <x v="5"/>
    <s v="Payment of any retirement benefit"/>
    <n v="0"/>
    <n v="0"/>
    <n v="0"/>
    <n v="0"/>
    <n v="0"/>
    <n v="0"/>
    <n v="0"/>
    <n v="0"/>
    <n v="0"/>
    <n v="0"/>
    <n v="0"/>
    <n v="0"/>
    <n v="0"/>
  </r>
  <r>
    <x v="5"/>
    <x v="6"/>
    <s v="Payment of State or local tax assessed on the compensation of employees"/>
    <n v="-6.48"/>
    <n v="0"/>
    <n v="0"/>
    <n v="0"/>
    <n v="0"/>
    <n v="0"/>
    <n v="0"/>
    <n v="0"/>
    <n v="0"/>
    <n v="0"/>
    <n v="60.51"/>
    <n v="0"/>
    <n v="54.03"/>
  </r>
  <r>
    <x v="6"/>
    <x v="0"/>
    <s v="Salary, wage, commission or similar compensation"/>
    <n v="7650"/>
    <n v="29996.46"/>
    <n v="7650"/>
    <n v="7650"/>
    <n v="17650"/>
    <n v="7650"/>
    <n v="7650"/>
    <n v="7650"/>
    <n v="7650"/>
    <n v="17650"/>
    <n v="8125"/>
    <n v="8125"/>
    <n v="135096.46"/>
  </r>
  <r>
    <x v="6"/>
    <x v="1"/>
    <s v="Payment of cash tip or equivalent"/>
    <n v="0"/>
    <n v="0"/>
    <n v="0"/>
    <n v="0"/>
    <n v="0"/>
    <n v="0"/>
    <n v="0"/>
    <n v="0"/>
    <n v="0"/>
    <n v="0"/>
    <n v="0"/>
    <n v="0"/>
    <n v="0"/>
  </r>
  <r>
    <x v="6"/>
    <x v="2"/>
    <s v="Payment for vacation, parental, family, medical, or sick leave"/>
    <n v="0"/>
    <n v="1412.31"/>
    <n v="0"/>
    <n v="0"/>
    <n v="0"/>
    <n v="0"/>
    <n v="0"/>
    <n v="0"/>
    <n v="0"/>
    <n v="0"/>
    <n v="0"/>
    <n v="0"/>
    <n v="1412.31"/>
  </r>
  <r>
    <x v="6"/>
    <x v="3"/>
    <s v="Allowance for dismissal or separation"/>
    <n v="0"/>
    <n v="0"/>
    <n v="0"/>
    <n v="0"/>
    <n v="0"/>
    <n v="0"/>
    <n v="0"/>
    <n v="0"/>
    <n v="0"/>
    <n v="0"/>
    <n v="0"/>
    <n v="0"/>
    <n v="0"/>
  </r>
  <r>
    <x v="6"/>
    <x v="4"/>
    <s v="Payment required for the provisions of group health care benefits, including insurance premiums"/>
    <n v="281.04000000000002"/>
    <n v="281.04000000000002"/>
    <n v="281.04000000000002"/>
    <n v="281.04000000000002"/>
    <n v="281.04000000000002"/>
    <n v="281.04000000000002"/>
    <n v="281.04000000000002"/>
    <n v="281.04000000000002"/>
    <n v="281.04000000000002"/>
    <n v="281.04000000000002"/>
    <n v="287.27999999999997"/>
    <n v="287.27999999999997"/>
    <n v="3384.96"/>
  </r>
  <r>
    <x v="6"/>
    <x v="5"/>
    <s v="Payment of any retirement benefit"/>
    <n v="0"/>
    <n v="0"/>
    <n v="0"/>
    <n v="0"/>
    <n v="0"/>
    <n v="0"/>
    <n v="0"/>
    <n v="0"/>
    <n v="0"/>
    <n v="0"/>
    <n v="0"/>
    <n v="0"/>
    <n v="0"/>
  </r>
  <r>
    <x v="6"/>
    <x v="6"/>
    <s v="Payment of State or local tax assessed on the compensation of employees"/>
    <n v="-6.48"/>
    <n v="0"/>
    <n v="0"/>
    <n v="0"/>
    <n v="0"/>
    <n v="0"/>
    <n v="0"/>
    <n v="0"/>
    <n v="0"/>
    <n v="0"/>
    <n v="34.36"/>
    <n v="26.16"/>
    <n v="54.04"/>
  </r>
  <r>
    <x v="7"/>
    <x v="0"/>
    <s v="Salary, wage, commission or similar compensation"/>
    <n v="5555.08"/>
    <n v="6120"/>
    <n v="4425.2299999999996"/>
    <n v="5837.54"/>
    <n v="6120"/>
    <n v="5837.54"/>
    <n v="5837.54"/>
    <n v="9272.6200000000008"/>
    <n v="6120"/>
    <n v="5837.54"/>
    <n v="5404.43"/>
    <n v="5983.48"/>
    <n v="72351"/>
  </r>
  <r>
    <x v="7"/>
    <x v="1"/>
    <s v="Payment of cash tip or equivalent"/>
    <n v="0"/>
    <n v="0"/>
    <n v="0"/>
    <n v="0"/>
    <n v="0"/>
    <n v="0"/>
    <n v="0"/>
    <n v="0"/>
    <n v="0"/>
    <n v="0"/>
    <n v="0"/>
    <n v="0"/>
    <n v="0"/>
  </r>
  <r>
    <x v="7"/>
    <x v="2"/>
    <s v="Payment for vacation, parental, family, medical, or sick leave"/>
    <n v="564.91999999999996"/>
    <n v="0"/>
    <n v="1694.77"/>
    <n v="282.45999999999998"/>
    <n v="0"/>
    <n v="282.45999999999998"/>
    <n v="282.45999999999998"/>
    <n v="847.38"/>
    <n v="0"/>
    <n v="282.45999999999998"/>
    <n v="868.57"/>
    <n v="289.52"/>
    <n v="5395"/>
  </r>
  <r>
    <x v="7"/>
    <x v="3"/>
    <s v="Allowance for dismissal or separation"/>
    <n v="0"/>
    <n v="0"/>
    <n v="0"/>
    <n v="0"/>
    <n v="0"/>
    <n v="0"/>
    <n v="0"/>
    <n v="0"/>
    <n v="0"/>
    <n v="0"/>
    <n v="0"/>
    <n v="0"/>
    <n v="0"/>
  </r>
  <r>
    <x v="7"/>
    <x v="4"/>
    <s v="Payment required for the provisions of group health care benefits, including insurance premiums"/>
    <n v="281.04000000000002"/>
    <n v="281.04000000000002"/>
    <n v="281.04000000000002"/>
    <n v="281.04000000000002"/>
    <n v="281.04000000000002"/>
    <n v="281.04000000000002"/>
    <n v="281.04000000000002"/>
    <n v="281.04000000000002"/>
    <n v="281.04000000000002"/>
    <n v="281.04000000000002"/>
    <n v="282.76"/>
    <n v="282.76"/>
    <n v="3375.92"/>
  </r>
  <r>
    <x v="7"/>
    <x v="5"/>
    <s v="Payment of any retirement benefit"/>
    <n v="0"/>
    <n v="0"/>
    <n v="0"/>
    <n v="0"/>
    <n v="0"/>
    <n v="0"/>
    <n v="0"/>
    <n v="0"/>
    <n v="0"/>
    <n v="0"/>
    <n v="0"/>
    <n v="0"/>
    <n v="0"/>
  </r>
  <r>
    <x v="7"/>
    <x v="6"/>
    <s v="Payment of State or local tax assessed on the compensation of employees"/>
    <n v="8.6199999999999992"/>
    <n v="0"/>
    <n v="0"/>
    <n v="0"/>
    <n v="0"/>
    <n v="0"/>
    <n v="0"/>
    <n v="0"/>
    <n v="0"/>
    <n v="0"/>
    <n v="24.1"/>
    <n v="24.1"/>
    <n v="56.82"/>
  </r>
  <r>
    <x v="8"/>
    <x v="0"/>
    <s v="Salary, wage, commission or similar compensation"/>
    <n v="5435.89"/>
    <n v="6666.66"/>
    <n v="5743.58"/>
    <n v="5128.2"/>
    <n v="16051.28"/>
    <n v="6666.66"/>
    <n v="6666.66"/>
    <n v="6666.66"/>
    <n v="4512.8100000000004"/>
    <n v="16666.66"/>
    <n v="6916.66"/>
    <n v="6916.66"/>
    <n v="94038.380000000019"/>
  </r>
  <r>
    <x v="8"/>
    <x v="1"/>
    <s v="Payment of cash tip or equivalent"/>
    <n v="0"/>
    <n v="0"/>
    <n v="0"/>
    <n v="0"/>
    <n v="0"/>
    <n v="0"/>
    <n v="0"/>
    <n v="0"/>
    <n v="0"/>
    <n v="0"/>
    <n v="0"/>
    <n v="0"/>
    <n v="0"/>
  </r>
  <r>
    <x v="8"/>
    <x v="2"/>
    <s v="Payment for vacation, parental, family, medical, or sick leave"/>
    <n v="1230.77"/>
    <n v="0"/>
    <n v="923.08"/>
    <n v="1538.46"/>
    <n v="615.38"/>
    <n v="0"/>
    <n v="0"/>
    <n v="0"/>
    <n v="2153.85"/>
    <n v="0"/>
    <n v="0"/>
    <n v="0"/>
    <n v="6461.5399999999991"/>
  </r>
  <r>
    <x v="8"/>
    <x v="3"/>
    <s v="Allowance for dismissal or separation"/>
    <n v="0"/>
    <n v="0"/>
    <n v="0"/>
    <n v="0"/>
    <n v="0"/>
    <n v="0"/>
    <n v="0"/>
    <n v="0"/>
    <n v="0"/>
    <n v="0"/>
    <n v="0"/>
    <n v="0"/>
    <n v="0"/>
  </r>
  <r>
    <x v="8"/>
    <x v="4"/>
    <s v="Payment required for the provisions of group health care benefits, including insurance premiums"/>
    <n v="254.52"/>
    <n v="254.52"/>
    <n v="254.52"/>
    <n v="254.52"/>
    <n v="254.52"/>
    <n v="254.52"/>
    <n v="254.52"/>
    <n v="254.52"/>
    <n v="254.52"/>
    <n v="254.52"/>
    <n v="260.76"/>
    <n v="260.76"/>
    <n v="3066.7200000000003"/>
  </r>
  <r>
    <x v="8"/>
    <x v="5"/>
    <s v="Payment of any retirement benefit"/>
    <n v="0"/>
    <n v="0"/>
    <n v="0"/>
    <n v="0"/>
    <n v="0"/>
    <n v="0"/>
    <n v="0"/>
    <n v="0"/>
    <n v="0"/>
    <n v="0"/>
    <n v="0"/>
    <n v="0"/>
    <n v="0"/>
  </r>
  <r>
    <x v="8"/>
    <x v="6"/>
    <s v="Payment of State or local tax assessed on the compensation of employees"/>
    <n v="-5.76"/>
    <n v="0"/>
    <n v="0"/>
    <n v="0"/>
    <n v="0"/>
    <n v="0"/>
    <n v="0"/>
    <n v="0"/>
    <n v="0"/>
    <n v="0"/>
    <n v="29.9"/>
    <n v="29.9"/>
    <n v="54.04"/>
  </r>
  <r>
    <x v="9"/>
    <x v="0"/>
    <s v="Salary, wage, commission or similar compensation"/>
    <n v="10666.66"/>
    <n v="13133.34"/>
    <n v="6487.19"/>
    <n v="9583.34"/>
    <n v="16533.34"/>
    <n v="9583.34"/>
    <n v="9583.34"/>
    <n v="11602.57"/>
    <n v="9141.0300000000007"/>
    <n v="9837.19"/>
    <n v="29074.19"/>
    <n v="9833.34"/>
    <n v="145058.87"/>
  </r>
  <r>
    <x v="9"/>
    <x v="1"/>
    <s v="Payment of cash tip or equivalent"/>
    <n v="0"/>
    <n v="0"/>
    <n v="0"/>
    <n v="0"/>
    <n v="0"/>
    <n v="0"/>
    <n v="0"/>
    <n v="0"/>
    <n v="0"/>
    <n v="0"/>
    <n v="0"/>
    <n v="0"/>
    <n v="0"/>
  </r>
  <r>
    <x v="9"/>
    <x v="2"/>
    <s v="Payment for vacation, parental, family, medical, or sick leave"/>
    <n v="0"/>
    <n v="0"/>
    <n v="3096.15"/>
    <n v="0"/>
    <n v="0"/>
    <n v="0"/>
    <n v="0"/>
    <n v="3980.77"/>
    <n v="442.31"/>
    <n v="3096.15"/>
    <n v="0"/>
    <n v="0"/>
    <n v="10615.380000000001"/>
  </r>
  <r>
    <x v="9"/>
    <x v="3"/>
    <s v="Allowance for dismissal or separation"/>
    <n v="0"/>
    <n v="0"/>
    <n v="0"/>
    <n v="0"/>
    <n v="0"/>
    <n v="0"/>
    <n v="0"/>
    <n v="0"/>
    <n v="0"/>
    <n v="0"/>
    <n v="0"/>
    <n v="0"/>
    <n v="0"/>
  </r>
  <r>
    <x v="9"/>
    <x v="4"/>
    <s v="Payment required for the provisions of group health care benefits, including insurance premiums"/>
    <n v="281.04000000000002"/>
    <n v="281.04000000000002"/>
    <n v="281.04000000000002"/>
    <n v="281.04000000000002"/>
    <n v="281.04000000000002"/>
    <n v="281.04000000000002"/>
    <n v="281.04000000000002"/>
    <n v="281.04000000000002"/>
    <n v="281.04000000000002"/>
    <n v="281.04000000000002"/>
    <n v="287.27999999999997"/>
    <n v="287.27999999999997"/>
    <n v="3384.96"/>
  </r>
  <r>
    <x v="9"/>
    <x v="5"/>
    <s v="Payment of any retirement benefit"/>
    <n v="0"/>
    <n v="0"/>
    <n v="0"/>
    <n v="0"/>
    <n v="0"/>
    <n v="0"/>
    <n v="0"/>
    <n v="0"/>
    <n v="0"/>
    <n v="0"/>
    <n v="0"/>
    <n v="0"/>
    <n v="0"/>
  </r>
  <r>
    <x v="9"/>
    <x v="6"/>
    <s v="Payment of State or local tax assessed on the compensation of employees"/>
    <n v="-6.48"/>
    <n v="0"/>
    <n v="0"/>
    <n v="0"/>
    <n v="0"/>
    <n v="0"/>
    <n v="0"/>
    <n v="0"/>
    <n v="0"/>
    <n v="0"/>
    <n v="60.51"/>
    <n v="0"/>
    <n v="54.03"/>
  </r>
  <r>
    <x v="10"/>
    <x v="0"/>
    <s v="Salary, wage, commission or similar compensation"/>
    <n v="3643.58"/>
    <n v="14791.66"/>
    <n v="6658.97"/>
    <n v="8166.66"/>
    <n v="31158.97"/>
    <n v="15666.66"/>
    <n v="6658.97"/>
    <n v="19441.66"/>
    <n v="8166.66"/>
    <n v="10528.2"/>
    <n v="1130.77"/>
    <n v="0"/>
    <n v="126012.76000000001"/>
  </r>
  <r>
    <x v="10"/>
    <x v="1"/>
    <s v="Payment of cash tip or equivalent"/>
    <n v="0"/>
    <n v="0"/>
    <n v="0"/>
    <n v="0"/>
    <n v="0"/>
    <n v="0"/>
    <n v="0"/>
    <n v="0"/>
    <n v="0"/>
    <n v="0"/>
    <n v="0"/>
    <n v="0"/>
    <n v="0"/>
  </r>
  <r>
    <x v="10"/>
    <x v="2"/>
    <s v="Payment for vacation, parental, family, medical, or sick leave"/>
    <n v="4523.08"/>
    <n v="0"/>
    <n v="1507.69"/>
    <n v="0"/>
    <n v="1507.69"/>
    <n v="0"/>
    <n v="1507.69"/>
    <n v="0"/>
    <n v="0"/>
    <n v="188.46"/>
    <n v="0"/>
    <n v="0"/>
    <n v="9234.61"/>
  </r>
  <r>
    <x v="10"/>
    <x v="3"/>
    <s v="Allowance for dismissal or separation"/>
    <n v="0"/>
    <n v="0"/>
    <n v="0"/>
    <n v="0"/>
    <n v="0"/>
    <n v="0"/>
    <n v="0"/>
    <n v="0"/>
    <n v="0"/>
    <n v="0"/>
    <n v="0"/>
    <n v="0"/>
    <n v="0"/>
  </r>
  <r>
    <x v="10"/>
    <x v="4"/>
    <s v="Payment required for the provisions of group health care benefits, including insurance premiums"/>
    <n v="281.04000000000002"/>
    <n v="281.04000000000002"/>
    <n v="281.04000000000002"/>
    <n v="281.04000000000002"/>
    <n v="281.04000000000002"/>
    <n v="281.04000000000002"/>
    <n v="281.04000000000002"/>
    <n v="281.04000000000002"/>
    <n v="281.04000000000002"/>
    <n v="281.04000000000002"/>
    <n v="143.63999999999999"/>
    <n v="0"/>
    <n v="2954.04"/>
  </r>
  <r>
    <x v="10"/>
    <x v="5"/>
    <s v="Payment of any retirement benefit"/>
    <n v="0"/>
    <n v="0"/>
    <n v="0"/>
    <n v="0"/>
    <n v="0"/>
    <n v="0"/>
    <n v="0"/>
    <n v="0"/>
    <n v="0"/>
    <n v="0"/>
    <n v="0"/>
    <n v="0"/>
    <n v="0"/>
  </r>
  <r>
    <x v="10"/>
    <x v="6"/>
    <s v="Payment of State or local tax assessed on the compensation of employees"/>
    <n v="-6.47"/>
    <n v="0"/>
    <n v="0"/>
    <n v="0"/>
    <n v="0"/>
    <n v="0"/>
    <n v="0"/>
    <n v="0"/>
    <n v="0"/>
    <n v="0"/>
    <n v="4.66"/>
    <n v="0"/>
    <n v="-1.8099999999999996"/>
  </r>
  <r>
    <x v="11"/>
    <x v="0"/>
    <s v="Salary, wage, commission or similar compensation"/>
    <n v="3633.83"/>
    <n v="4217.84"/>
    <n v="4217.84"/>
    <n v="3828.5"/>
    <n v="4217.84"/>
    <n v="3633.83"/>
    <n v="4217.84"/>
    <n v="4217.84"/>
    <n v="3925.84"/>
    <n v="4023.17"/>
    <n v="4850.5"/>
    <n v="4738.57"/>
    <n v="49723.439999999995"/>
  </r>
  <r>
    <x v="11"/>
    <x v="1"/>
    <s v="Payment of cash tip or equivalent"/>
    <n v="0"/>
    <n v="0"/>
    <n v="0"/>
    <n v="0"/>
    <n v="0"/>
    <n v="0"/>
    <n v="0"/>
    <n v="0"/>
    <n v="0"/>
    <n v="0"/>
    <n v="0"/>
    <n v="0"/>
    <n v="0"/>
  </r>
  <r>
    <x v="11"/>
    <x v="2"/>
    <s v="Payment for vacation, parental, family, medical, or sick leave"/>
    <n v="584.01"/>
    <n v="0"/>
    <n v="0"/>
    <n v="389.34"/>
    <n v="0"/>
    <n v="584.01"/>
    <n v="0"/>
    <n v="0"/>
    <n v="292"/>
    <n v="194.67"/>
    <n v="0"/>
    <n v="111.93"/>
    <n v="2155.96"/>
  </r>
  <r>
    <x v="11"/>
    <x v="3"/>
    <s v="Allowance for dismissal or separation"/>
    <n v="0"/>
    <n v="0"/>
    <n v="0"/>
    <n v="0"/>
    <n v="0"/>
    <n v="0"/>
    <n v="0"/>
    <n v="0"/>
    <n v="0"/>
    <n v="0"/>
    <n v="0"/>
    <n v="0"/>
    <n v="0"/>
  </r>
  <r>
    <x v="11"/>
    <x v="4"/>
    <s v="Payment required for the provisions of group health care benefits, including insurance premiums"/>
    <n v="281.04000000000002"/>
    <n v="281.04000000000002"/>
    <n v="281.04000000000002"/>
    <n v="281.04000000000002"/>
    <n v="281.04000000000002"/>
    <n v="281.04000000000002"/>
    <n v="281.04000000000002"/>
    <n v="281.04000000000002"/>
    <n v="281.04000000000002"/>
    <n v="281.04000000000002"/>
    <n v="287.27999999999997"/>
    <n v="287.27999999999997"/>
    <n v="3384.96"/>
  </r>
  <r>
    <x v="11"/>
    <x v="5"/>
    <s v="Payment of any retirement benefit"/>
    <n v="0"/>
    <n v="0"/>
    <n v="0"/>
    <n v="0"/>
    <n v="0"/>
    <n v="0"/>
    <n v="0"/>
    <n v="0"/>
    <n v="0"/>
    <n v="0"/>
    <n v="0"/>
    <n v="0"/>
    <n v="0"/>
  </r>
  <r>
    <x v="11"/>
    <x v="6"/>
    <s v="Payment of State or local tax assessed on the compensation of employees"/>
    <n v="14.63"/>
    <n v="5.93"/>
    <n v="0"/>
    <n v="0"/>
    <n v="0"/>
    <n v="0"/>
    <n v="0"/>
    <n v="0"/>
    <n v="0"/>
    <n v="0"/>
    <n v="20.2"/>
    <n v="20.2"/>
    <n v="60.960000000000008"/>
  </r>
  <r>
    <x v="12"/>
    <x v="0"/>
    <s v="Salary, wage, commission or similar compensation"/>
    <n v="8465.3799999999992"/>
    <n v="21609.38"/>
    <n v="5598.07"/>
    <n v="8875"/>
    <n v="18465.38"/>
    <n v="8875"/>
    <n v="7646.15"/>
    <n v="8875"/>
    <n v="8055.77"/>
    <n v="18209.38"/>
    <n v="10000"/>
    <n v="10000"/>
    <n v="134674.51"/>
  </r>
  <r>
    <x v="12"/>
    <x v="1"/>
    <s v="Payment of cash tip or equivalent"/>
    <n v="0"/>
    <n v="0"/>
    <n v="0"/>
    <n v="0"/>
    <n v="0"/>
    <n v="0"/>
    <n v="0"/>
    <n v="0"/>
    <n v="0"/>
    <n v="0"/>
    <n v="0"/>
    <n v="0"/>
    <n v="0"/>
  </r>
  <r>
    <x v="12"/>
    <x v="2"/>
    <s v="Payment for vacation, parental, family, medical, or sick leave"/>
    <n v="409.62"/>
    <n v="0"/>
    <n v="3276.93"/>
    <n v="0"/>
    <n v="409.62"/>
    <n v="0"/>
    <n v="1228.8499999999999"/>
    <n v="0"/>
    <n v="819.23"/>
    <n v="665.62"/>
    <n v="0"/>
    <n v="0"/>
    <n v="6809.87"/>
  </r>
  <r>
    <x v="12"/>
    <x v="3"/>
    <s v="Allowance for dismissal or separation"/>
    <n v="0"/>
    <n v="0"/>
    <n v="0"/>
    <n v="0"/>
    <n v="0"/>
    <n v="0"/>
    <n v="0"/>
    <n v="0"/>
    <n v="0"/>
    <n v="0"/>
    <n v="0"/>
    <n v="0"/>
    <n v="0"/>
  </r>
  <r>
    <x v="12"/>
    <x v="4"/>
    <s v="Payment required for the provisions of group health care benefits, including insurance premiums"/>
    <n v="281.04000000000002"/>
    <n v="281.04000000000002"/>
    <n v="281.04000000000002"/>
    <n v="281.04000000000002"/>
    <n v="281.04000000000002"/>
    <n v="281.04000000000002"/>
    <n v="281.04000000000002"/>
    <n v="281.04000000000002"/>
    <n v="281.04000000000002"/>
    <n v="281.04000000000002"/>
    <n v="282.76"/>
    <n v="282.76"/>
    <n v="3375.92"/>
  </r>
  <r>
    <x v="12"/>
    <x v="5"/>
    <s v="Payment of any retirement benefit"/>
    <n v="0"/>
    <n v="0"/>
    <n v="0"/>
    <n v="0"/>
    <n v="0"/>
    <n v="0"/>
    <n v="0"/>
    <n v="0"/>
    <n v="0"/>
    <n v="0"/>
    <n v="0"/>
    <n v="0"/>
    <n v="0"/>
  </r>
  <r>
    <x v="12"/>
    <x v="6"/>
    <s v="Payment of State or local tax assessed on the compensation of employees"/>
    <n v="-6.48"/>
    <n v="0"/>
    <n v="0"/>
    <n v="0"/>
    <n v="0"/>
    <n v="0"/>
    <n v="0"/>
    <n v="0"/>
    <n v="0"/>
    <n v="0"/>
    <n v="45.86"/>
    <n v="14.65"/>
    <n v="54.029999999999994"/>
  </r>
  <r>
    <x v="13"/>
    <x v="0"/>
    <s v="Salary, wage, commission or similar compensation"/>
    <n v="3358.76"/>
    <n v="2816.19"/>
    <n v="3358.76"/>
    <n v="3358.76"/>
    <n v="3126.23"/>
    <n v="3012.81"/>
    <n v="3916.66"/>
    <n v="3916.66"/>
    <n v="3329.16"/>
    <n v="3012.81"/>
    <n v="3329.49"/>
    <n v="4083.34"/>
    <n v="40619.630000000005"/>
  </r>
  <r>
    <x v="13"/>
    <x v="1"/>
    <s v="Payment of cash tip or equivalent"/>
    <n v="0"/>
    <n v="0"/>
    <n v="0"/>
    <n v="0"/>
    <n v="0"/>
    <n v="0"/>
    <n v="0"/>
    <n v="0"/>
    <n v="0"/>
    <n v="0"/>
    <n v="0"/>
    <n v="0"/>
    <n v="0"/>
  </r>
  <r>
    <x v="13"/>
    <x v="2"/>
    <s v="Payment for vacation, parental, family, medical, or sick leave"/>
    <n v="0"/>
    <n v="542.57000000000005"/>
    <n v="0"/>
    <n v="0"/>
    <n v="232.53"/>
    <n v="903.85"/>
    <n v="0"/>
    <n v="0"/>
    <n v="587.5"/>
    <n v="903.85"/>
    <n v="753.85"/>
    <n v="0"/>
    <n v="3924.1499999999996"/>
  </r>
  <r>
    <x v="13"/>
    <x v="3"/>
    <s v="Allowance for dismissal or separation"/>
    <n v="0"/>
    <n v="0"/>
    <n v="0"/>
    <n v="0"/>
    <n v="0"/>
    <n v="0"/>
    <n v="0"/>
    <n v="0"/>
    <n v="0"/>
    <n v="0"/>
    <n v="0"/>
    <n v="0"/>
    <n v="0"/>
  </r>
  <r>
    <x v="13"/>
    <x v="4"/>
    <s v="Payment required for the provisions of group health care benefits, including insurance premiums"/>
    <n v="281.04000000000002"/>
    <n v="281.04000000000002"/>
    <n v="281.04000000000002"/>
    <n v="281.04000000000002"/>
    <n v="281.04000000000002"/>
    <n v="281.04000000000002"/>
    <n v="281.04000000000002"/>
    <n v="281.04000000000002"/>
    <n v="281.04000000000002"/>
    <n v="281.04000000000002"/>
    <n v="287.27999999999997"/>
    <n v="287.27999999999997"/>
    <n v="3384.96"/>
  </r>
  <r>
    <x v="13"/>
    <x v="5"/>
    <s v="Payment of any retirement benefit"/>
    <n v="0"/>
    <n v="0"/>
    <n v="0"/>
    <n v="0"/>
    <n v="0"/>
    <n v="0"/>
    <n v="0"/>
    <n v="0"/>
    <n v="0"/>
    <n v="0"/>
    <n v="0"/>
    <n v="0"/>
    <n v="0"/>
  </r>
  <r>
    <x v="13"/>
    <x v="6"/>
    <s v="Payment of State or local tax assessed on the compensation of employees"/>
    <n v="11.49"/>
    <n v="14.58"/>
    <n v="3.06"/>
    <n v="0"/>
    <n v="0"/>
    <n v="0"/>
    <n v="0"/>
    <n v="0"/>
    <n v="0"/>
    <n v="0"/>
    <n v="18.079999999999998"/>
    <n v="18.079999999999998"/>
    <n v="65.289999999999992"/>
  </r>
  <r>
    <x v="14"/>
    <x v="0"/>
    <s v="Salary, wage, commission or similar compensation"/>
    <n v="3213"/>
    <n v="10114.790000000001"/>
    <n v="5247"/>
    <n v="3699"/>
    <n v="5420"/>
    <n v="5600"/>
    <n v="4960"/>
    <n v="5160"/>
    <n v="4591.67"/>
    <n v="4583.34"/>
    <n v="4583.34"/>
    <n v="5096.9399999999996"/>
    <n v="62269.08"/>
  </r>
  <r>
    <x v="14"/>
    <x v="1"/>
    <s v="Payment of cash tip or equivalent"/>
    <n v="0"/>
    <n v="0"/>
    <n v="0"/>
    <n v="0"/>
    <n v="0"/>
    <n v="0"/>
    <n v="0"/>
    <n v="0"/>
    <n v="0"/>
    <n v="0"/>
    <n v="0"/>
    <n v="0"/>
    <n v="0"/>
  </r>
  <r>
    <x v="14"/>
    <x v="2"/>
    <s v="Payment for vacation, parental, family, medical, or sick leave"/>
    <n v="144"/>
    <n v="720"/>
    <n v="288"/>
    <n v="288"/>
    <n v="0"/>
    <n v="0"/>
    <n v="800"/>
    <n v="320"/>
    <n v="0"/>
    <n v="0"/>
    <n v="0"/>
    <n v="0"/>
    <n v="2560"/>
  </r>
  <r>
    <x v="14"/>
    <x v="3"/>
    <s v="Allowance for dismissal or separation"/>
    <n v="0"/>
    <n v="0"/>
    <n v="0"/>
    <n v="0"/>
    <n v="0"/>
    <n v="0"/>
    <n v="0"/>
    <n v="0"/>
    <n v="0"/>
    <n v="0"/>
    <n v="0"/>
    <n v="0"/>
    <n v="0"/>
  </r>
  <r>
    <x v="14"/>
    <x v="4"/>
    <s v="Payment required for the provisions of group health care benefits, including insurance premiums"/>
    <n v="281.04000000000002"/>
    <n v="281.04000000000002"/>
    <n v="281.04000000000002"/>
    <n v="281.04000000000002"/>
    <n v="281.04000000000002"/>
    <n v="281.04000000000002"/>
    <n v="281.04000000000002"/>
    <n v="281.04000000000002"/>
    <n v="281.04000000000002"/>
    <n v="281.04000000000002"/>
    <n v="287.27999999999997"/>
    <n v="287.27999999999997"/>
    <n v="3384.96"/>
  </r>
  <r>
    <x v="14"/>
    <x v="5"/>
    <s v="Payment of any retirement benefit"/>
    <n v="0"/>
    <n v="0"/>
    <n v="0"/>
    <n v="0"/>
    <n v="0"/>
    <n v="0"/>
    <n v="0"/>
    <n v="0"/>
    <n v="0"/>
    <n v="0"/>
    <n v="0"/>
    <n v="0"/>
    <n v="0"/>
  </r>
  <r>
    <x v="14"/>
    <x v="6"/>
    <s v="Payment of State or local tax assessed on the compensation of employees"/>
    <n v="-6.48"/>
    <n v="0"/>
    <n v="0"/>
    <n v="0"/>
    <n v="0"/>
    <n v="0"/>
    <n v="0"/>
    <n v="0"/>
    <n v="0"/>
    <n v="0"/>
    <n v="20.16"/>
    <n v="22.6"/>
    <n v="36.28"/>
  </r>
  <r>
    <x v="15"/>
    <x v="0"/>
    <s v="Salary, wage, commission or similar compensation"/>
    <n v="3594.8"/>
    <n v="3768.74"/>
    <n v="3507.83"/>
    <n v="3768.74"/>
    <n v="3594.8"/>
    <n v="3594.8"/>
    <n v="3768.74"/>
    <n v="3768.74"/>
    <n v="3246.91"/>
    <n v="3072.97"/>
    <n v="4583.34"/>
    <n v="3737.19"/>
    <n v="44007.599999999991"/>
  </r>
  <r>
    <x v="15"/>
    <x v="1"/>
    <s v="Payment of cash tip or equivalent"/>
    <n v="0"/>
    <n v="0"/>
    <n v="0"/>
    <n v="0"/>
    <n v="0"/>
    <n v="0"/>
    <n v="0"/>
    <n v="0"/>
    <n v="0"/>
    <n v="0"/>
    <n v="0"/>
    <n v="0"/>
    <n v="0"/>
  </r>
  <r>
    <x v="15"/>
    <x v="2"/>
    <s v="Payment for vacation, parental, family, medical, or sick leave"/>
    <n v="173.94"/>
    <n v="0"/>
    <n v="260.91000000000003"/>
    <n v="0"/>
    <n v="173.94"/>
    <n v="173.94"/>
    <n v="0"/>
    <n v="0"/>
    <n v="521.83000000000004"/>
    <n v="695.77"/>
    <n v="0"/>
    <n v="846.15"/>
    <n v="2846.48"/>
  </r>
  <r>
    <x v="15"/>
    <x v="3"/>
    <s v="Allowance for dismissal or separation"/>
    <n v="0"/>
    <n v="0"/>
    <n v="0"/>
    <n v="0"/>
    <n v="0"/>
    <n v="0"/>
    <n v="0"/>
    <n v="0"/>
    <n v="0"/>
    <n v="0"/>
    <n v="0"/>
    <n v="0"/>
    <n v="0"/>
  </r>
  <r>
    <x v="15"/>
    <x v="4"/>
    <s v="Payment required for the provisions of group health care benefits, including insurance premiums"/>
    <n v="0"/>
    <n v="0"/>
    <n v="0"/>
    <n v="0"/>
    <n v="0"/>
    <n v="0"/>
    <n v="0"/>
    <n v="0"/>
    <n v="0"/>
    <n v="0"/>
    <n v="0"/>
    <n v="0"/>
    <n v="0"/>
  </r>
  <r>
    <x v="15"/>
    <x v="5"/>
    <s v="Payment of any retirement benefit"/>
    <n v="0"/>
    <n v="0"/>
    <n v="0"/>
    <n v="0"/>
    <n v="0"/>
    <n v="0"/>
    <n v="0"/>
    <n v="0"/>
    <n v="0"/>
    <n v="0"/>
    <n v="0"/>
    <n v="0"/>
    <n v="0"/>
  </r>
  <r>
    <x v="15"/>
    <x v="6"/>
    <s v="Payment of State or local tax assessed on the compensation of employees"/>
    <n v="14.14"/>
    <n v="7.86"/>
    <n v="0"/>
    <n v="0"/>
    <n v="0"/>
    <n v="0"/>
    <n v="0"/>
    <n v="0"/>
    <n v="0"/>
    <n v="0"/>
    <n v="21.78"/>
    <n v="21.78"/>
    <n v="65.56"/>
  </r>
  <r>
    <x v="16"/>
    <x v="0"/>
    <s v="Salary, wage, commission or similar compensation"/>
    <n v="5666.66"/>
    <n v="5666.66"/>
    <n v="5503.2"/>
    <n v="5666.66"/>
    <n v="5143.58"/>
    <n v="5535.89"/>
    <n v="3835.89"/>
    <n v="4620.51"/>
    <n v="5666.66"/>
    <n v="5143.58"/>
    <n v="5507.04"/>
    <n v="5916.66"/>
    <n v="63872.990000000005"/>
  </r>
  <r>
    <x v="16"/>
    <x v="1"/>
    <s v="Payment of cash tip or equivalent"/>
    <n v="0"/>
    <n v="0"/>
    <n v="0"/>
    <n v="0"/>
    <n v="0"/>
    <n v="0"/>
    <n v="0"/>
    <n v="0"/>
    <n v="0"/>
    <n v="0"/>
    <n v="0"/>
    <n v="0"/>
    <n v="0"/>
  </r>
  <r>
    <x v="16"/>
    <x v="2"/>
    <s v="Payment for vacation, parental, family, medical, or sick leave"/>
    <n v="0"/>
    <n v="0"/>
    <n v="163.46"/>
    <n v="0"/>
    <n v="523.08000000000004"/>
    <n v="130.77000000000001"/>
    <n v="1830.77"/>
    <n v="1046.1500000000001"/>
    <n v="0"/>
    <n v="523.08000000000004"/>
    <n v="409.62"/>
    <n v="0"/>
    <n v="4626.93"/>
  </r>
  <r>
    <x v="16"/>
    <x v="3"/>
    <s v="Allowance for dismissal or separation"/>
    <n v="0"/>
    <n v="0"/>
    <n v="0"/>
    <n v="0"/>
    <n v="0"/>
    <n v="0"/>
    <n v="0"/>
    <n v="0"/>
    <n v="0"/>
    <n v="0"/>
    <n v="0"/>
    <n v="0"/>
    <n v="0"/>
  </r>
  <r>
    <x v="16"/>
    <x v="4"/>
    <s v="Payment required for the provisions of group health care benefits, including insurance premiums"/>
    <n v="0"/>
    <n v="0"/>
    <n v="281.04000000000002"/>
    <n v="281.04000000000002"/>
    <n v="281.04000000000002"/>
    <n v="281.04000000000002"/>
    <n v="281.04000000000002"/>
    <n v="281.04000000000002"/>
    <n v="281.04000000000002"/>
    <n v="281.04000000000002"/>
    <n v="287.27999999999997"/>
    <n v="287.27999999999997"/>
    <n v="2822.88"/>
  </r>
  <r>
    <x v="16"/>
    <x v="5"/>
    <s v="Payment of any retirement benefit"/>
    <n v="0"/>
    <n v="0"/>
    <n v="0"/>
    <n v="0"/>
    <n v="0"/>
    <n v="0"/>
    <n v="0"/>
    <n v="0"/>
    <n v="0"/>
    <n v="0"/>
    <n v="0"/>
    <n v="0"/>
    <n v="0"/>
  </r>
  <r>
    <x v="16"/>
    <x v="6"/>
    <s v="Payment of State or local tax assessed on the compensation of employees"/>
    <n v="24.85"/>
    <n v="14.98"/>
    <n v="0"/>
    <n v="0"/>
    <n v="0"/>
    <n v="0"/>
    <n v="0"/>
    <n v="0"/>
    <n v="0"/>
    <n v="0"/>
    <n v="26.6"/>
    <n v="26.6"/>
    <n v="93.03"/>
  </r>
  <r>
    <x v="17"/>
    <x v="0"/>
    <s v="Salary, wage, commission or similar compensation"/>
    <n v="6250"/>
    <n v="11396.25"/>
    <n v="11450.5"/>
    <n v="10570.01"/>
    <n v="23729.15"/>
    <n v="17855.73"/>
    <n v="9061.06"/>
    <n v="16225"/>
    <n v="5384.62"/>
    <n v="8244.23"/>
    <n v="13819.49"/>
    <n v="0"/>
    <n v="133986.03999999998"/>
  </r>
  <r>
    <x v="17"/>
    <x v="1"/>
    <s v="Payment of cash tip or equivalent"/>
    <n v="0"/>
    <n v="0"/>
    <n v="0"/>
    <n v="0"/>
    <n v="0"/>
    <n v="0"/>
    <n v="0"/>
    <n v="0"/>
    <n v="0"/>
    <n v="0"/>
    <n v="0"/>
    <n v="0"/>
    <n v="0"/>
  </r>
  <r>
    <x v="17"/>
    <x v="2"/>
    <s v="Payment for vacation, parental, family, medical, or sick leave"/>
    <n v="0"/>
    <n v="937.5"/>
    <n v="0"/>
    <n v="0"/>
    <n v="0"/>
    <n v="0"/>
    <n v="0"/>
    <n v="0"/>
    <n v="865.38"/>
    <n v="1730.77"/>
    <n v="653.85"/>
    <n v="0"/>
    <n v="4187.5"/>
  </r>
  <r>
    <x v="17"/>
    <x v="3"/>
    <s v="Allowance for dismissal or separation"/>
    <n v="0"/>
    <n v="0"/>
    <n v="0"/>
    <n v="0"/>
    <n v="0"/>
    <n v="0"/>
    <n v="0"/>
    <n v="0"/>
    <n v="0"/>
    <n v="0"/>
    <n v="0"/>
    <n v="0"/>
    <n v="0"/>
  </r>
  <r>
    <x v="17"/>
    <x v="4"/>
    <s v="Payment required for the provisions of group health care benefits, including insurance premiums"/>
    <n v="0"/>
    <n v="0"/>
    <n v="0"/>
    <n v="0"/>
    <n v="0"/>
    <n v="0"/>
    <n v="0"/>
    <n v="0"/>
    <n v="0"/>
    <n v="0"/>
    <n v="0"/>
    <n v="0"/>
    <n v="0"/>
  </r>
  <r>
    <x v="17"/>
    <x v="5"/>
    <s v="Payment of any retirement benefit"/>
    <n v="0"/>
    <n v="0"/>
    <n v="0"/>
    <n v="0"/>
    <n v="0"/>
    <n v="0"/>
    <n v="0"/>
    <n v="0"/>
    <n v="0"/>
    <n v="0"/>
    <n v="0"/>
    <n v="0"/>
    <n v="0"/>
  </r>
  <r>
    <x v="17"/>
    <x v="6"/>
    <s v="Payment of State or local tax assessed on the compensation of employees"/>
    <n v="27.55"/>
    <n v="11.55"/>
    <n v="0"/>
    <n v="0"/>
    <n v="0"/>
    <n v="0"/>
    <n v="0"/>
    <n v="0"/>
    <n v="0"/>
    <n v="0"/>
    <n v="60.51"/>
    <n v="0"/>
    <n v="99.61"/>
  </r>
  <r>
    <x v="18"/>
    <x v="0"/>
    <s v="Salary, wage, commission or similar compensation"/>
    <n v="0"/>
    <n v="4442.3100000000004"/>
    <n v="3750"/>
    <n v="3057.69"/>
    <n v="3576.92"/>
    <n v="3750"/>
    <n v="3576.92"/>
    <n v="3750"/>
    <n v="3750"/>
    <n v="3576.92"/>
    <n v="3471.92"/>
    <n v="3648.46"/>
    <n v="40351.14"/>
  </r>
  <r>
    <x v="18"/>
    <x v="1"/>
    <s v="Payment of cash tip or equivalent"/>
    <n v="0"/>
    <n v="0"/>
    <n v="0"/>
    <n v="0"/>
    <n v="0"/>
    <n v="0"/>
    <n v="0"/>
    <n v="0"/>
    <n v="0"/>
    <n v="0"/>
    <n v="0"/>
    <n v="0"/>
    <n v="0"/>
  </r>
  <r>
    <x v="18"/>
    <x v="2"/>
    <s v="Payment for vacation, parental, family, medical, or sick leave"/>
    <n v="0"/>
    <n v="0"/>
    <n v="0"/>
    <n v="692.31"/>
    <n v="173.08"/>
    <n v="0"/>
    <n v="173.08"/>
    <n v="0"/>
    <n v="0"/>
    <n v="173.08"/>
    <n v="353.08"/>
    <n v="176.54"/>
    <n v="1741.1699999999998"/>
  </r>
  <r>
    <x v="18"/>
    <x v="3"/>
    <s v="Allowance for dismissal or separation"/>
    <n v="0"/>
    <n v="0"/>
    <n v="0"/>
    <n v="0"/>
    <n v="0"/>
    <n v="0"/>
    <n v="0"/>
    <n v="0"/>
    <n v="0"/>
    <n v="0"/>
    <n v="0"/>
    <n v="0"/>
    <n v="0"/>
  </r>
  <r>
    <x v="18"/>
    <x v="4"/>
    <s v="Payment required for the provisions of group health care benefits, including insurance premiums"/>
    <n v="0"/>
    <n v="0"/>
    <n v="0"/>
    <n v="281.04000000000002"/>
    <n v="281.04000000000002"/>
    <n v="281.04000000000002"/>
    <n v="281.04000000000002"/>
    <n v="281.04000000000002"/>
    <n v="281.04000000000002"/>
    <n v="281.04000000000002"/>
    <n v="287.27999999999997"/>
    <n v="287.27999999999997"/>
    <n v="2541.84"/>
  </r>
  <r>
    <x v="18"/>
    <x v="5"/>
    <s v="Payment of any retirement benefit"/>
    <n v="0"/>
    <n v="0"/>
    <n v="0"/>
    <n v="0"/>
    <n v="0"/>
    <n v="0"/>
    <n v="0"/>
    <n v="0"/>
    <n v="0"/>
    <n v="0"/>
    <n v="0"/>
    <n v="0"/>
    <n v="0"/>
  </r>
  <r>
    <x v="18"/>
    <x v="6"/>
    <s v="Payment of State or local tax assessed on the compensation of employees"/>
    <n v="0"/>
    <n v="21.1"/>
    <n v="17.22"/>
    <n v="16.52"/>
    <n v="6.72"/>
    <n v="0"/>
    <n v="0"/>
    <n v="0"/>
    <n v="0"/>
    <n v="0"/>
    <n v="16.8"/>
    <n v="16.8"/>
    <n v="95.16"/>
  </r>
  <r>
    <x v="19"/>
    <x v="0"/>
    <s v="Salary, wage, commission or similar compensation"/>
    <n v="0"/>
    <n v="3653.85"/>
    <n v="5000"/>
    <n v="4076.92"/>
    <n v="7526.92"/>
    <n v="4769.2299999999996"/>
    <n v="4538.46"/>
    <n v="8957.69"/>
    <n v="5000"/>
    <n v="7275"/>
    <n v="6541.66"/>
    <n v="5416.66"/>
    <n v="62756.39"/>
  </r>
  <r>
    <x v="19"/>
    <x v="1"/>
    <s v="Payment of cash tip or equivalent"/>
    <n v="0"/>
    <n v="0"/>
    <n v="0"/>
    <n v="0"/>
    <n v="0"/>
    <n v="0"/>
    <n v="0"/>
    <n v="0"/>
    <n v="0"/>
    <n v="0"/>
    <n v="0"/>
    <n v="0"/>
    <n v="0"/>
  </r>
  <r>
    <x v="19"/>
    <x v="2"/>
    <s v="Payment for vacation, parental, family, medical, or sick leave"/>
    <n v="0"/>
    <n v="0"/>
    <n v="0"/>
    <n v="923.08"/>
    <n v="923.08"/>
    <n v="230.77"/>
    <n v="461.54"/>
    <n v="692.31"/>
    <n v="0"/>
    <n v="0"/>
    <n v="0"/>
    <n v="0"/>
    <n v="3230.78"/>
  </r>
  <r>
    <x v="19"/>
    <x v="3"/>
    <s v="Allowance for dismissal or separation"/>
    <n v="0"/>
    <n v="0"/>
    <n v="0"/>
    <n v="0"/>
    <n v="0"/>
    <n v="0"/>
    <n v="0"/>
    <n v="0"/>
    <n v="0"/>
    <n v="0"/>
    <n v="0"/>
    <n v="0"/>
    <n v="0"/>
  </r>
  <r>
    <x v="19"/>
    <x v="4"/>
    <s v="Payment required for the provisions of group health care benefits, including insurance premiums"/>
    <n v="0"/>
    <n v="0"/>
    <n v="0"/>
    <n v="0"/>
    <n v="281.04000000000002"/>
    <n v="281.04000000000002"/>
    <n v="281.04000000000002"/>
    <n v="281.04000000000002"/>
    <n v="281.04000000000002"/>
    <n v="281.04000000000002"/>
    <n v="287.27999999999997"/>
    <n v="287.27999999999997"/>
    <n v="2260.8000000000002"/>
  </r>
  <r>
    <x v="19"/>
    <x v="5"/>
    <s v="Payment of any retirement benefit"/>
    <n v="0"/>
    <n v="0"/>
    <n v="0"/>
    <n v="0"/>
    <n v="0"/>
    <n v="0"/>
    <n v="0"/>
    <n v="0"/>
    <n v="0"/>
    <n v="0"/>
    <n v="0"/>
    <n v="0"/>
    <n v="0"/>
  </r>
  <r>
    <x v="19"/>
    <x v="6"/>
    <s v="Payment of State or local tax assessed on the compensation of employees"/>
    <n v="0"/>
    <n v="17.36"/>
    <n v="23.76"/>
    <n v="20.46"/>
    <n v="0"/>
    <n v="0"/>
    <n v="0"/>
    <n v="0"/>
    <n v="0"/>
    <n v="0"/>
    <n v="29.57"/>
    <n v="23.98"/>
    <n v="115.13000000000001"/>
  </r>
  <r>
    <x v="20"/>
    <x v="0"/>
    <s v="Salary, wage, commission or similar compensation"/>
    <n v="0"/>
    <n v="2500"/>
    <n v="5000"/>
    <n v="5000"/>
    <n v="9044.23"/>
    <n v="5000"/>
    <n v="5000"/>
    <n v="7734.62"/>
    <n v="5000"/>
    <n v="6257.69"/>
    <n v="6225"/>
    <n v="2975"/>
    <n v="59736.54"/>
  </r>
  <r>
    <x v="20"/>
    <x v="1"/>
    <s v="Payment of cash tip or equivalent"/>
    <n v="0"/>
    <n v="0"/>
    <n v="0"/>
    <n v="0"/>
    <n v="0"/>
    <n v="0"/>
    <n v="0"/>
    <n v="0"/>
    <n v="0"/>
    <n v="0"/>
    <n v="0"/>
    <n v="0"/>
    <n v="0"/>
  </r>
  <r>
    <x v="20"/>
    <x v="2"/>
    <s v="Payment for vacation, parental, family, medical, or sick leave"/>
    <n v="0"/>
    <n v="0"/>
    <n v="0"/>
    <n v="0"/>
    <n v="230.77"/>
    <n v="0"/>
    <n v="0"/>
    <n v="1615.38"/>
    <n v="0"/>
    <n v="692.31"/>
    <n v="0"/>
    <n v="0"/>
    <n v="2538.46"/>
  </r>
  <r>
    <x v="20"/>
    <x v="3"/>
    <s v="Allowance for dismissal or separation"/>
    <n v="0"/>
    <n v="0"/>
    <n v="0"/>
    <n v="0"/>
    <n v="0"/>
    <n v="0"/>
    <n v="0"/>
    <n v="0"/>
    <n v="0"/>
    <n v="0"/>
    <n v="0"/>
    <n v="0"/>
    <n v="0"/>
  </r>
  <r>
    <x v="20"/>
    <x v="4"/>
    <s v="Payment required for the provisions of group health care benefits, including insurance premiums"/>
    <n v="0"/>
    <n v="0"/>
    <n v="0"/>
    <n v="0"/>
    <n v="0"/>
    <n v="0"/>
    <n v="0"/>
    <n v="250"/>
    <n v="250"/>
    <n v="250"/>
    <n v="287.27999999999997"/>
    <n v="287.27999999999997"/>
    <n v="1324.56"/>
  </r>
  <r>
    <x v="20"/>
    <x v="5"/>
    <s v="Payment of any retirement benefit"/>
    <n v="0"/>
    <n v="0"/>
    <n v="0"/>
    <n v="0"/>
    <n v="0"/>
    <n v="0"/>
    <n v="0"/>
    <n v="0"/>
    <n v="0"/>
    <n v="0"/>
    <n v="0"/>
    <n v="0"/>
    <n v="0"/>
  </r>
  <r>
    <x v="20"/>
    <x v="6"/>
    <s v="Payment of State or local tax assessed on the compensation of employees"/>
    <n v="0"/>
    <n v="11.88"/>
    <n v="23.76"/>
    <n v="23.76"/>
    <n v="2.19"/>
    <n v="0"/>
    <n v="0"/>
    <n v="0"/>
    <n v="0"/>
    <n v="0"/>
    <n v="25.81"/>
    <n v="11.57"/>
    <n v="98.97"/>
  </r>
  <r>
    <x v="21"/>
    <x v="0"/>
    <s v="Salary, wage, commission or similar compensation"/>
    <n v="0"/>
    <n v="3958.33"/>
    <n v="5416.66"/>
    <n v="5416.66"/>
    <n v="10641.66"/>
    <n v="5416.66"/>
    <n v="5416.66"/>
    <n v="9266.66"/>
    <n v="5166.66"/>
    <n v="5316.66"/>
    <n v="8558.34"/>
    <n v="5294.88"/>
    <n v="69869.83"/>
  </r>
  <r>
    <x v="21"/>
    <x v="1"/>
    <s v="Payment of cash tip or equivalent"/>
    <n v="0"/>
    <n v="0"/>
    <n v="0"/>
    <n v="0"/>
    <n v="0"/>
    <n v="0"/>
    <n v="0"/>
    <n v="0"/>
    <n v="0"/>
    <n v="0"/>
    <n v="0"/>
    <n v="0"/>
    <n v="0"/>
  </r>
  <r>
    <x v="21"/>
    <x v="2"/>
    <s v="Payment for vacation, parental, family, medical, or sick leave"/>
    <n v="0"/>
    <n v="0"/>
    <n v="0"/>
    <n v="0"/>
    <n v="250"/>
    <n v="0"/>
    <n v="0"/>
    <n v="500"/>
    <n v="250"/>
    <n v="1750"/>
    <n v="0"/>
    <n v="538.46"/>
    <n v="3288.46"/>
  </r>
  <r>
    <x v="21"/>
    <x v="3"/>
    <s v="Allowance for dismissal or separation"/>
    <n v="0"/>
    <n v="0"/>
    <n v="0"/>
    <n v="0"/>
    <n v="0"/>
    <n v="0"/>
    <n v="0"/>
    <n v="0"/>
    <n v="0"/>
    <n v="0"/>
    <n v="0"/>
    <n v="0"/>
    <n v="0"/>
  </r>
  <r>
    <x v="21"/>
    <x v="4"/>
    <s v="Payment required for the provisions of group health care benefits, including insurance premiums"/>
    <n v="0"/>
    <n v="0"/>
    <n v="0"/>
    <n v="0"/>
    <n v="281.04000000000002"/>
    <n v="281.04000000000002"/>
    <n v="281.04000000000002"/>
    <n v="281.04000000000002"/>
    <n v="281.04000000000002"/>
    <n v="281.04000000000002"/>
    <n v="287.27999999999997"/>
    <n v="287.27999999999997"/>
    <n v="2260.8000000000002"/>
  </r>
  <r>
    <x v="21"/>
    <x v="5"/>
    <s v="Payment of any retirement benefit"/>
    <n v="0"/>
    <n v="0"/>
    <n v="0"/>
    <n v="0"/>
    <n v="0"/>
    <n v="0"/>
    <n v="0"/>
    <n v="0"/>
    <n v="0"/>
    <n v="0"/>
    <n v="0"/>
    <n v="0"/>
    <n v="0"/>
  </r>
  <r>
    <x v="21"/>
    <x v="6"/>
    <s v="Payment of State or local tax assessed on the compensation of employees"/>
    <n v="0"/>
    <n v="18.8"/>
    <n v="25.72"/>
    <n v="17.03"/>
    <n v="0"/>
    <n v="0"/>
    <n v="0"/>
    <n v="0"/>
    <n v="0"/>
    <n v="0"/>
    <n v="39.270000000000003"/>
    <n v="21.24"/>
    <n v="122.05999999999999"/>
  </r>
  <r>
    <x v="22"/>
    <x v="0"/>
    <s v="Salary, wage, commission or similar compensation"/>
    <n v="0"/>
    <n v="0"/>
    <n v="0"/>
    <n v="0"/>
    <n v="0"/>
    <n v="0"/>
    <n v="0"/>
    <n v="2743.59"/>
    <n v="3333.34"/>
    <n v="2948.72"/>
    <n v="3333.34"/>
    <n v="2948.72"/>
    <n v="15307.71"/>
  </r>
  <r>
    <x v="22"/>
    <x v="1"/>
    <s v="Payment of cash tip or equivalent"/>
    <n v="0"/>
    <n v="0"/>
    <n v="0"/>
    <n v="0"/>
    <n v="0"/>
    <n v="0"/>
    <n v="0"/>
    <n v="0"/>
    <n v="0"/>
    <n v="0"/>
    <n v="0"/>
    <n v="0"/>
    <n v="0"/>
  </r>
  <r>
    <x v="22"/>
    <x v="2"/>
    <s v="Payment for vacation, parental, family, medical, or sick leave"/>
    <n v="0"/>
    <n v="0"/>
    <n v="0"/>
    <n v="0"/>
    <n v="0"/>
    <n v="0"/>
    <n v="0"/>
    <n v="0"/>
    <n v="0"/>
    <n v="384.62"/>
    <n v="0"/>
    <n v="384.62"/>
    <n v="769.24"/>
  </r>
  <r>
    <x v="22"/>
    <x v="3"/>
    <s v="Allowance for dismissal or separation"/>
    <n v="0"/>
    <n v="0"/>
    <n v="0"/>
    <n v="0"/>
    <n v="0"/>
    <n v="0"/>
    <n v="0"/>
    <n v="0"/>
    <n v="0"/>
    <n v="0"/>
    <n v="0"/>
    <n v="0"/>
    <n v="0"/>
  </r>
  <r>
    <x v="22"/>
    <x v="4"/>
    <s v="Payment required for the provisions of group health care benefits, including insurance premiums"/>
    <n v="0"/>
    <n v="0"/>
    <n v="0"/>
    <n v="0"/>
    <n v="0"/>
    <n v="0"/>
    <n v="0"/>
    <n v="0"/>
    <n v="0"/>
    <n v="0"/>
    <n v="0"/>
    <n v="0"/>
    <n v="0"/>
  </r>
  <r>
    <x v="22"/>
    <x v="5"/>
    <s v="Payment of any retirement benefit"/>
    <n v="0"/>
    <n v="0"/>
    <n v="0"/>
    <n v="0"/>
    <n v="0"/>
    <n v="0"/>
    <n v="0"/>
    <n v="0"/>
    <n v="0"/>
    <n v="0"/>
    <n v="0"/>
    <n v="0"/>
    <n v="0"/>
  </r>
  <r>
    <x v="22"/>
    <x v="6"/>
    <s v="Payment of State or local tax assessed on the compensation of employees"/>
    <n v="0"/>
    <n v="0"/>
    <n v="0"/>
    <n v="0"/>
    <n v="0"/>
    <n v="0"/>
    <n v="0"/>
    <n v="13.04"/>
    <n v="15.84"/>
    <n v="15.84"/>
    <n v="15.84"/>
    <n v="15.84"/>
    <n v="76.400000000000006"/>
  </r>
  <r>
    <x v="23"/>
    <x v="0"/>
    <s v="Salary, wage, commission or similar compensation"/>
    <n v="0"/>
    <n v="0"/>
    <n v="0"/>
    <n v="0"/>
    <n v="0"/>
    <n v="0"/>
    <n v="0"/>
    <n v="0"/>
    <n v="0"/>
    <n v="6519.23"/>
    <n v="7500"/>
    <n v="7500"/>
    <n v="21519.23"/>
  </r>
  <r>
    <x v="23"/>
    <x v="1"/>
    <s v="Payment of cash tip or equivalent"/>
    <n v="0"/>
    <n v="0"/>
    <n v="0"/>
    <n v="0"/>
    <n v="0"/>
    <n v="0"/>
    <n v="0"/>
    <n v="0"/>
    <n v="0"/>
    <n v="0"/>
    <n v="0"/>
    <n v="0"/>
    <n v="0"/>
  </r>
  <r>
    <x v="23"/>
    <x v="2"/>
    <s v="Payment for vacation, parental, family, medical, or sick leave"/>
    <n v="0"/>
    <n v="0"/>
    <n v="0"/>
    <n v="0"/>
    <n v="0"/>
    <n v="0"/>
    <n v="0"/>
    <n v="0"/>
    <n v="0"/>
    <n v="0"/>
    <n v="0"/>
    <n v="0"/>
    <n v="0"/>
  </r>
  <r>
    <x v="23"/>
    <x v="3"/>
    <s v="Allowance for dismissal or separation"/>
    <n v="0"/>
    <n v="0"/>
    <n v="0"/>
    <n v="0"/>
    <n v="0"/>
    <n v="0"/>
    <n v="0"/>
    <n v="0"/>
    <n v="0"/>
    <n v="0"/>
    <n v="0"/>
    <n v="0"/>
    <n v="0"/>
  </r>
  <r>
    <x v="23"/>
    <x v="4"/>
    <s v="Payment required for the provisions of group health care benefits, including insurance premiums"/>
    <n v="0"/>
    <n v="0"/>
    <n v="0"/>
    <n v="0"/>
    <n v="0"/>
    <n v="0"/>
    <n v="0"/>
    <n v="0"/>
    <n v="0"/>
    <n v="0"/>
    <n v="0"/>
    <n v="0"/>
    <n v="0"/>
  </r>
  <r>
    <x v="23"/>
    <x v="5"/>
    <s v="Payment of any retirement benefit"/>
    <n v="0"/>
    <n v="0"/>
    <n v="0"/>
    <n v="0"/>
    <n v="0"/>
    <n v="0"/>
    <n v="0"/>
    <n v="0"/>
    <n v="0"/>
    <n v="0"/>
    <n v="0"/>
    <n v="0"/>
    <n v="0"/>
  </r>
  <r>
    <x v="23"/>
    <x v="6"/>
    <s v="Payment of State or local tax assessed on the compensation of employees"/>
    <n v="0"/>
    <n v="0"/>
    <n v="0"/>
    <n v="0"/>
    <n v="0"/>
    <n v="0"/>
    <n v="0"/>
    <n v="0"/>
    <n v="0"/>
    <n v="30.96"/>
    <n v="35.619999999999997"/>
    <n v="24.89"/>
    <n v="91.47"/>
  </r>
  <r>
    <x v="24"/>
    <x v="0"/>
    <s v="Salary, wage, commission or similar compensation"/>
    <n v="0"/>
    <n v="0"/>
    <n v="0"/>
    <n v="0"/>
    <n v="0"/>
    <n v="0"/>
    <n v="0"/>
    <n v="0"/>
    <n v="0"/>
    <n v="3983.98"/>
    <n v="4833.34"/>
    <n v="4371.8"/>
    <n v="13189.119999999999"/>
  </r>
  <r>
    <x v="24"/>
    <x v="1"/>
    <s v="Payment of cash tip or equivalent"/>
    <n v="0"/>
    <n v="0"/>
    <n v="0"/>
    <n v="0"/>
    <n v="0"/>
    <n v="0"/>
    <n v="0"/>
    <n v="0"/>
    <n v="0"/>
    <n v="0"/>
    <n v="0"/>
    <n v="0"/>
    <n v="0"/>
  </r>
  <r>
    <x v="24"/>
    <x v="2"/>
    <s v="Payment for vacation, parental, family, medical, or sick leave"/>
    <n v="0"/>
    <n v="0"/>
    <n v="0"/>
    <n v="0"/>
    <n v="0"/>
    <n v="0"/>
    <n v="0"/>
    <n v="0"/>
    <n v="0"/>
    <n v="0"/>
    <n v="0"/>
    <n v="211.54"/>
    <n v="211.54"/>
  </r>
  <r>
    <x v="24"/>
    <x v="3"/>
    <s v="Allowance for dismissal or separation"/>
    <n v="0"/>
    <n v="0"/>
    <n v="0"/>
    <n v="0"/>
    <n v="0"/>
    <n v="0"/>
    <n v="0"/>
    <n v="0"/>
    <n v="0"/>
    <n v="0"/>
    <n v="0"/>
    <n v="0"/>
    <n v="0"/>
  </r>
  <r>
    <x v="24"/>
    <x v="4"/>
    <s v="Payment required for the provisions of group health care benefits, including insurance premiums"/>
    <n v="0"/>
    <n v="0"/>
    <n v="0"/>
    <n v="0"/>
    <n v="0"/>
    <n v="0"/>
    <n v="0"/>
    <n v="0"/>
    <n v="0"/>
    <n v="0"/>
    <n v="0"/>
    <n v="0"/>
    <n v="0"/>
  </r>
  <r>
    <x v="24"/>
    <x v="5"/>
    <s v="Payment of any retirement benefit"/>
    <n v="0"/>
    <n v="0"/>
    <n v="0"/>
    <n v="0"/>
    <n v="0"/>
    <n v="0"/>
    <n v="0"/>
    <n v="0"/>
    <n v="0"/>
    <n v="0"/>
    <n v="0"/>
    <n v="0"/>
    <n v="0"/>
  </r>
  <r>
    <x v="24"/>
    <x v="6"/>
    <s v="Payment of State or local tax assessed on the compensation of employees"/>
    <n v="0"/>
    <n v="0"/>
    <n v="0"/>
    <n v="0"/>
    <n v="0"/>
    <n v="0"/>
    <n v="0"/>
    <n v="0"/>
    <n v="0"/>
    <n v="18.93"/>
    <n v="22.96"/>
    <n v="21.78"/>
    <n v="63.67"/>
  </r>
  <r>
    <x v="25"/>
    <x v="0"/>
    <s v="Salary, wage, commission or similar compensation"/>
    <n v="0"/>
    <n v="0"/>
    <n v="0"/>
    <n v="0"/>
    <n v="0"/>
    <n v="0"/>
    <n v="0"/>
    <n v="0"/>
    <n v="0"/>
    <n v="0"/>
    <n v="0"/>
    <n v="2076.92"/>
    <n v="2076.92"/>
  </r>
  <r>
    <x v="25"/>
    <x v="1"/>
    <s v="Payment of cash tip or equivalent"/>
    <n v="0"/>
    <n v="0"/>
    <n v="0"/>
    <n v="0"/>
    <n v="0"/>
    <n v="0"/>
    <n v="0"/>
    <n v="0"/>
    <n v="0"/>
    <n v="0"/>
    <n v="0"/>
    <n v="0"/>
    <n v="0"/>
  </r>
  <r>
    <x v="25"/>
    <x v="2"/>
    <s v="Payment for vacation, parental, family, medical, or sick leave"/>
    <n v="0"/>
    <n v="0"/>
    <n v="0"/>
    <n v="0"/>
    <n v="0"/>
    <n v="0"/>
    <n v="0"/>
    <n v="0"/>
    <n v="0"/>
    <n v="0"/>
    <n v="0"/>
    <n v="0"/>
    <n v="0"/>
  </r>
  <r>
    <x v="25"/>
    <x v="3"/>
    <s v="Allowance for dismissal or separation"/>
    <n v="0"/>
    <n v="0"/>
    <n v="0"/>
    <n v="0"/>
    <n v="0"/>
    <n v="0"/>
    <n v="0"/>
    <n v="0"/>
    <n v="0"/>
    <n v="0"/>
    <n v="0"/>
    <n v="0"/>
    <n v="0"/>
  </r>
  <r>
    <x v="25"/>
    <x v="4"/>
    <s v="Payment required for the provisions of group health care benefits, including insurance premiums"/>
    <n v="0"/>
    <n v="0"/>
    <n v="0"/>
    <n v="0"/>
    <n v="0"/>
    <n v="0"/>
    <n v="0"/>
    <n v="0"/>
    <n v="0"/>
    <n v="0"/>
    <n v="0"/>
    <n v="0"/>
    <n v="0"/>
  </r>
  <r>
    <x v="25"/>
    <x v="5"/>
    <s v="Payment of any retirement benefit"/>
    <n v="0"/>
    <n v="0"/>
    <n v="0"/>
    <n v="0"/>
    <n v="0"/>
    <n v="0"/>
    <n v="0"/>
    <n v="0"/>
    <n v="0"/>
    <n v="0"/>
    <n v="0"/>
    <n v="0"/>
    <n v="0"/>
  </r>
  <r>
    <x v="25"/>
    <x v="6"/>
    <s v="Payment of State or local tax assessed on the compensation of employees"/>
    <n v="0"/>
    <n v="0"/>
    <n v="0"/>
    <n v="0"/>
    <n v="0"/>
    <n v="0"/>
    <n v="0"/>
    <n v="0"/>
    <n v="0"/>
    <n v="0"/>
    <n v="0"/>
    <n v="9.8699999999999992"/>
    <n v="9.8699999999999992"/>
  </r>
  <r>
    <x v="26"/>
    <x v="0"/>
    <s v="Salary, wage, commission or similar compensation"/>
    <n v="0"/>
    <n v="0"/>
    <n v="0"/>
    <n v="0"/>
    <n v="0"/>
    <n v="0"/>
    <n v="0"/>
    <n v="0"/>
    <n v="0"/>
    <n v="0"/>
    <n v="0"/>
    <n v="3461.54"/>
    <n v="3461.54"/>
  </r>
  <r>
    <x v="26"/>
    <x v="1"/>
    <s v="Payment of cash tip or equivalent"/>
    <n v="0"/>
    <n v="0"/>
    <n v="0"/>
    <n v="0"/>
    <n v="0"/>
    <n v="0"/>
    <n v="0"/>
    <n v="0"/>
    <n v="0"/>
    <n v="0"/>
    <n v="0"/>
    <n v="0"/>
    <n v="0"/>
  </r>
  <r>
    <x v="26"/>
    <x v="2"/>
    <s v="Payment for vacation, parental, family, medical, or sick leave"/>
    <n v="0"/>
    <n v="0"/>
    <n v="0"/>
    <n v="0"/>
    <n v="0"/>
    <n v="0"/>
    <n v="0"/>
    <n v="0"/>
    <n v="0"/>
    <n v="0"/>
    <n v="0"/>
    <n v="0"/>
    <n v="0"/>
  </r>
  <r>
    <x v="26"/>
    <x v="3"/>
    <s v="Allowance for dismissal or separation"/>
    <n v="0"/>
    <n v="0"/>
    <n v="0"/>
    <n v="0"/>
    <n v="0"/>
    <n v="0"/>
    <n v="0"/>
    <n v="0"/>
    <n v="0"/>
    <n v="0"/>
    <n v="0"/>
    <n v="0"/>
    <n v="0"/>
  </r>
  <r>
    <x v="26"/>
    <x v="4"/>
    <s v="Payment required for the provisions of group health care benefits, including insurance premiums"/>
    <n v="0"/>
    <n v="0"/>
    <n v="0"/>
    <n v="0"/>
    <n v="0"/>
    <n v="0"/>
    <n v="0"/>
    <n v="0"/>
    <n v="0"/>
    <n v="0"/>
    <n v="0"/>
    <n v="0"/>
    <n v="0"/>
  </r>
  <r>
    <x v="26"/>
    <x v="5"/>
    <s v="Payment of any retirement benefit"/>
    <n v="0"/>
    <n v="0"/>
    <n v="0"/>
    <n v="0"/>
    <n v="0"/>
    <n v="0"/>
    <n v="0"/>
    <n v="0"/>
    <n v="0"/>
    <n v="0"/>
    <n v="0"/>
    <n v="0"/>
    <n v="0"/>
  </r>
  <r>
    <x v="26"/>
    <x v="6"/>
    <s v="Payment of State or local tax assessed on the compensation of employees"/>
    <n v="0"/>
    <n v="0"/>
    <n v="0"/>
    <n v="0"/>
    <n v="0"/>
    <n v="0"/>
    <n v="0"/>
    <n v="0"/>
    <n v="0"/>
    <n v="0"/>
    <n v="0"/>
    <n v="16.440000000000001"/>
    <n v="16.440000000000001"/>
  </r>
  <r>
    <x v="27"/>
    <x v="0"/>
    <s v="Salary, wage, commission or similar compensation"/>
    <n v="0"/>
    <n v="0"/>
    <n v="0"/>
    <n v="0"/>
    <n v="0"/>
    <n v="0"/>
    <n v="0"/>
    <n v="0"/>
    <n v="0"/>
    <n v="0"/>
    <n v="0"/>
    <n v="0"/>
    <n v="0"/>
  </r>
  <r>
    <x v="27"/>
    <x v="1"/>
    <s v="Payment of cash tip or equivalent"/>
    <n v="0"/>
    <n v="0"/>
    <n v="0"/>
    <n v="0"/>
    <n v="0"/>
    <n v="0"/>
    <n v="0"/>
    <n v="0"/>
    <n v="0"/>
    <n v="0"/>
    <n v="0"/>
    <n v="0"/>
    <n v="0"/>
  </r>
  <r>
    <x v="27"/>
    <x v="2"/>
    <s v="Payment for vacation, parental, family, medical, or sick leave"/>
    <n v="0"/>
    <n v="0"/>
    <n v="0"/>
    <n v="0"/>
    <n v="0"/>
    <n v="0"/>
    <n v="0"/>
    <n v="0"/>
    <n v="0"/>
    <n v="0"/>
    <n v="0"/>
    <n v="0"/>
    <n v="0"/>
  </r>
  <r>
    <x v="27"/>
    <x v="3"/>
    <s v="Allowance for dismissal or separation"/>
    <n v="0"/>
    <n v="0"/>
    <n v="0"/>
    <n v="0"/>
    <n v="0"/>
    <n v="0"/>
    <n v="0"/>
    <n v="0"/>
    <n v="0"/>
    <n v="0"/>
    <n v="0"/>
    <n v="0"/>
    <n v="0"/>
  </r>
  <r>
    <x v="27"/>
    <x v="4"/>
    <s v="Payment required for the provisions of group health care benefits, including insurance premiums"/>
    <n v="0"/>
    <n v="0"/>
    <n v="0"/>
    <n v="0"/>
    <n v="0"/>
    <n v="0"/>
    <n v="0"/>
    <n v="0"/>
    <n v="0"/>
    <n v="0"/>
    <n v="0"/>
    <n v="0"/>
    <n v="0"/>
  </r>
  <r>
    <x v="27"/>
    <x v="5"/>
    <s v="Payment of any retirement benefit"/>
    <n v="0"/>
    <n v="0"/>
    <n v="0"/>
    <n v="0"/>
    <n v="0"/>
    <n v="0"/>
    <n v="0"/>
    <n v="0"/>
    <n v="0"/>
    <n v="0"/>
    <n v="0"/>
    <n v="0"/>
    <n v="0"/>
  </r>
  <r>
    <x v="27"/>
    <x v="6"/>
    <s v="Payment of State or local tax assessed on the compensation of employees"/>
    <n v="-0.55000000000000004"/>
    <n v="0"/>
    <n v="0"/>
    <n v="0"/>
    <n v="0"/>
    <n v="0"/>
    <n v="0"/>
    <n v="0"/>
    <n v="0"/>
    <n v="0"/>
    <n v="0"/>
    <n v="0"/>
    <n v="-0.55000000000000004"/>
  </r>
  <r>
    <x v="28"/>
    <x v="0"/>
    <s v="Salary, wage, commission or similar compensation"/>
    <n v="2579.66"/>
    <n v="2842"/>
    <n v="1792.65"/>
    <n v="524.67999999999995"/>
    <n v="0"/>
    <n v="0"/>
    <n v="0"/>
    <n v="0"/>
    <n v="0"/>
    <n v="0"/>
    <n v="0"/>
    <n v="0"/>
    <n v="7738.99"/>
  </r>
  <r>
    <x v="28"/>
    <x v="1"/>
    <s v="Payment of cash tip or equivalent"/>
    <n v="0"/>
    <n v="0"/>
    <n v="0"/>
    <n v="0"/>
    <n v="0"/>
    <n v="0"/>
    <n v="0"/>
    <n v="0"/>
    <n v="0"/>
    <n v="0"/>
    <n v="0"/>
    <n v="0"/>
    <n v="0"/>
  </r>
  <r>
    <x v="28"/>
    <x v="2"/>
    <s v="Payment for vacation, parental, family, medical, or sick leave"/>
    <n v="262.33999999999997"/>
    <n v="0"/>
    <n v="1049.3499999999999"/>
    <n v="0"/>
    <n v="0"/>
    <n v="0"/>
    <n v="0"/>
    <n v="0"/>
    <n v="0"/>
    <n v="0"/>
    <n v="0"/>
    <n v="0"/>
    <n v="1311.6899999999998"/>
  </r>
  <r>
    <x v="28"/>
    <x v="3"/>
    <s v="Allowance for dismissal or separation"/>
    <n v="0"/>
    <n v="0"/>
    <n v="0"/>
    <n v="0"/>
    <n v="0"/>
    <n v="0"/>
    <n v="0"/>
    <n v="0"/>
    <n v="0"/>
    <n v="0"/>
    <n v="0"/>
    <n v="0"/>
    <n v="0"/>
  </r>
  <r>
    <x v="28"/>
    <x v="4"/>
    <s v="Payment required for the provisions of group health care benefits, including insurance premiums"/>
    <n v="0"/>
    <n v="0"/>
    <n v="0"/>
    <n v="0"/>
    <n v="0"/>
    <n v="0"/>
    <n v="0"/>
    <n v="0"/>
    <n v="0"/>
    <n v="0"/>
    <n v="0"/>
    <n v="0"/>
    <n v="0"/>
  </r>
  <r>
    <x v="28"/>
    <x v="5"/>
    <s v="Payment of any retirement benefit"/>
    <n v="0"/>
    <n v="0"/>
    <n v="0"/>
    <n v="0"/>
    <n v="0"/>
    <n v="0"/>
    <n v="0"/>
    <n v="0"/>
    <n v="0"/>
    <n v="0"/>
    <n v="0"/>
    <n v="0"/>
    <n v="0"/>
  </r>
  <r>
    <x v="28"/>
    <x v="6"/>
    <s v="Payment of State or local tax assessed on the compensation of employees"/>
    <n v="10.27"/>
    <n v="13.5"/>
    <n v="8.99"/>
    <n v="0"/>
    <n v="0"/>
    <n v="0"/>
    <n v="0"/>
    <n v="0"/>
    <n v="0"/>
    <n v="0"/>
    <n v="0"/>
    <n v="0"/>
    <n v="32.76"/>
  </r>
  <r>
    <x v="29"/>
    <x v="0"/>
    <s v="Salary, wage, commission or similar compensation"/>
    <n v="0"/>
    <n v="0"/>
    <n v="0"/>
    <n v="0"/>
    <n v="0"/>
    <n v="0"/>
    <n v="0"/>
    <n v="0"/>
    <n v="0"/>
    <n v="0"/>
    <n v="0"/>
    <n v="0"/>
    <n v="0"/>
  </r>
  <r>
    <x v="29"/>
    <x v="1"/>
    <s v="Payment of cash tip or equivalent"/>
    <n v="0"/>
    <n v="0"/>
    <n v="0"/>
    <n v="0"/>
    <n v="0"/>
    <n v="0"/>
    <n v="0"/>
    <n v="0"/>
    <n v="0"/>
    <n v="0"/>
    <n v="0"/>
    <n v="0"/>
    <n v="0"/>
  </r>
  <r>
    <x v="29"/>
    <x v="2"/>
    <s v="Payment for vacation, parental, family, medical, or sick leave"/>
    <n v="0"/>
    <n v="0"/>
    <n v="0"/>
    <n v="0"/>
    <n v="0"/>
    <n v="0"/>
    <n v="0"/>
    <n v="0"/>
    <n v="0"/>
    <n v="0"/>
    <n v="0"/>
    <n v="0"/>
    <n v="0"/>
  </r>
  <r>
    <x v="29"/>
    <x v="3"/>
    <s v="Allowance for dismissal or separation"/>
    <n v="0"/>
    <n v="0"/>
    <n v="0"/>
    <n v="0"/>
    <n v="0"/>
    <n v="0"/>
    <n v="0"/>
    <n v="0"/>
    <n v="0"/>
    <n v="0"/>
    <n v="0"/>
    <n v="0"/>
    <n v="0"/>
  </r>
  <r>
    <x v="29"/>
    <x v="4"/>
    <s v="Payment required for the provisions of group health care benefits, including insurance premiums"/>
    <n v="0"/>
    <n v="0"/>
    <n v="0"/>
    <n v="0"/>
    <n v="0"/>
    <n v="0"/>
    <n v="0"/>
    <n v="0"/>
    <n v="0"/>
    <n v="0"/>
    <n v="0"/>
    <n v="0"/>
    <n v="0"/>
  </r>
  <r>
    <x v="29"/>
    <x v="5"/>
    <s v="Payment of any retirement benefit"/>
    <n v="0"/>
    <n v="0"/>
    <n v="0"/>
    <n v="0"/>
    <n v="0"/>
    <n v="0"/>
    <n v="0"/>
    <n v="0"/>
    <n v="0"/>
    <n v="0"/>
    <n v="0"/>
    <n v="0"/>
    <n v="0"/>
  </r>
  <r>
    <x v="29"/>
    <x v="6"/>
    <s v="Payment of State or local tax assessed on the compensation of employees"/>
    <n v="-1.2"/>
    <n v="0"/>
    <n v="0"/>
    <n v="0"/>
    <n v="0"/>
    <n v="0"/>
    <n v="0"/>
    <n v="0"/>
    <n v="0"/>
    <n v="0"/>
    <n v="0"/>
    <n v="0"/>
    <n v="-1.2"/>
  </r>
  <r>
    <x v="30"/>
    <x v="0"/>
    <s v="Salary, wage, commission or similar compensation"/>
    <n v="1173.07"/>
    <n v="0"/>
    <n v="0"/>
    <n v="0"/>
    <n v="0"/>
    <n v="0"/>
    <n v="0"/>
    <n v="0"/>
    <n v="0"/>
    <n v="0"/>
    <n v="0"/>
    <n v="0"/>
    <n v="1173.07"/>
  </r>
  <r>
    <x v="30"/>
    <x v="1"/>
    <s v="Payment of cash tip or equivalent"/>
    <n v="0"/>
    <n v="0"/>
    <n v="0"/>
    <n v="0"/>
    <n v="0"/>
    <n v="0"/>
    <n v="0"/>
    <n v="0"/>
    <n v="0"/>
    <n v="0"/>
    <n v="0"/>
    <n v="0"/>
    <n v="0"/>
  </r>
  <r>
    <x v="30"/>
    <x v="2"/>
    <s v="Payment for vacation, parental, family, medical, or sick leave"/>
    <n v="0"/>
    <n v="0"/>
    <n v="0"/>
    <n v="0"/>
    <n v="0"/>
    <n v="0"/>
    <n v="0"/>
    <n v="0"/>
    <n v="0"/>
    <n v="0"/>
    <n v="0"/>
    <n v="0"/>
    <n v="0"/>
  </r>
  <r>
    <x v="30"/>
    <x v="3"/>
    <s v="Allowance for dismissal or separation"/>
    <n v="0"/>
    <n v="0"/>
    <n v="0"/>
    <n v="0"/>
    <n v="0"/>
    <n v="0"/>
    <n v="0"/>
    <n v="0"/>
    <n v="0"/>
    <n v="0"/>
    <n v="0"/>
    <n v="0"/>
    <n v="0"/>
  </r>
  <r>
    <x v="30"/>
    <x v="4"/>
    <s v="Payment required for the provisions of group health care benefits, including insurance premiums"/>
    <n v="140.52000000000001"/>
    <n v="0"/>
    <n v="0"/>
    <n v="0"/>
    <n v="0"/>
    <n v="0"/>
    <n v="0"/>
    <n v="0"/>
    <n v="0"/>
    <n v="0"/>
    <n v="0"/>
    <n v="0"/>
    <n v="140.52000000000001"/>
  </r>
  <r>
    <x v="30"/>
    <x v="5"/>
    <s v="Payment of any retirement benefit"/>
    <n v="0"/>
    <n v="0"/>
    <n v="0"/>
    <n v="0"/>
    <n v="0"/>
    <n v="0"/>
    <n v="0"/>
    <n v="0"/>
    <n v="0"/>
    <n v="0"/>
    <n v="0"/>
    <n v="0"/>
    <n v="0"/>
  </r>
  <r>
    <x v="30"/>
    <x v="6"/>
    <s v="Payment of State or local tax assessed on the compensation of employees"/>
    <n v="1.1299999999999999"/>
    <n v="0"/>
    <n v="0"/>
    <n v="0"/>
    <n v="0"/>
    <n v="0"/>
    <n v="0"/>
    <n v="0"/>
    <n v="0"/>
    <n v="0"/>
    <n v="0"/>
    <n v="0"/>
    <n v="1.1299999999999999"/>
  </r>
  <r>
    <x v="31"/>
    <x v="0"/>
    <s v="Salary, wage, commission or similar compensation"/>
    <s v=" $                      -  "/>
    <n v="0"/>
    <n v="0"/>
    <n v="0"/>
    <n v="0"/>
    <n v="0"/>
    <n v="0"/>
    <n v="0"/>
    <n v="0"/>
    <n v="0"/>
    <n v="0"/>
    <n v="0"/>
    <n v="0"/>
  </r>
  <r>
    <x v="31"/>
    <x v="1"/>
    <s v="Payment of cash tip or equivalent"/>
    <s v=" $                      -  "/>
    <n v="0"/>
    <n v="0"/>
    <n v="0"/>
    <n v="0"/>
    <n v="0"/>
    <n v="0"/>
    <n v="0"/>
    <n v="0"/>
    <n v="0"/>
    <n v="0"/>
    <n v="0"/>
    <n v="0"/>
  </r>
  <r>
    <x v="31"/>
    <x v="2"/>
    <s v="Payment for vacation, parental, family, medical, or sick leave"/>
    <s v=" $                      -  "/>
    <n v="0"/>
    <n v="0"/>
    <n v="0"/>
    <n v="0"/>
    <n v="0"/>
    <n v="0"/>
    <n v="0"/>
    <n v="0"/>
    <n v="0"/>
    <n v="0"/>
    <n v="0"/>
    <n v="0"/>
  </r>
  <r>
    <x v="31"/>
    <x v="3"/>
    <s v="Allowance for dismissal or separation"/>
    <s v=" $                      -  "/>
    <n v="0"/>
    <n v="0"/>
    <n v="0"/>
    <n v="0"/>
    <n v="0"/>
    <n v="0"/>
    <n v="0"/>
    <n v="0"/>
    <n v="0"/>
    <n v="0"/>
    <n v="0"/>
    <n v="0"/>
  </r>
  <r>
    <x v="31"/>
    <x v="4"/>
    <s v="Payment required for the provisions of group health care benefits, including insurance premiums"/>
    <s v=" $                      -  "/>
    <n v="0"/>
    <n v="0"/>
    <n v="0"/>
    <n v="0"/>
    <n v="0"/>
    <n v="0"/>
    <n v="0"/>
    <n v="0"/>
    <n v="0"/>
    <n v="0"/>
    <n v="0"/>
    <n v="0"/>
  </r>
  <r>
    <x v="31"/>
    <x v="5"/>
    <s v="Payment of any retirement benefit"/>
    <s v=" $                      -  "/>
    <n v="0"/>
    <n v="0"/>
    <n v="0"/>
    <n v="0"/>
    <n v="0"/>
    <n v="0"/>
    <n v="0"/>
    <n v="0"/>
    <n v="0"/>
    <n v="0"/>
    <n v="0"/>
    <n v="0"/>
  </r>
  <r>
    <x v="31"/>
    <x v="6"/>
    <s v="Payment of State or local tax assessed on the compensation of employees"/>
    <n v="-4.9800000000000004"/>
    <n v="0"/>
    <n v="0"/>
    <n v="0"/>
    <n v="0"/>
    <n v="0"/>
    <n v="0"/>
    <n v="0"/>
    <n v="0"/>
    <n v="0"/>
    <n v="0"/>
    <n v="0"/>
    <n v="-4.9800000000000004"/>
  </r>
  <r>
    <x v="32"/>
    <x v="0"/>
    <s v="Salary, wage, commission or similar compensation"/>
    <s v=" $                      -  "/>
    <n v="0"/>
    <n v="0"/>
    <n v="0"/>
    <n v="0"/>
    <n v="0"/>
    <n v="0"/>
    <n v="0"/>
    <n v="0"/>
    <n v="0"/>
    <n v="0"/>
    <n v="0"/>
    <n v="0"/>
  </r>
  <r>
    <x v="32"/>
    <x v="1"/>
    <s v="Payment of cash tip or equivalent"/>
    <s v=" $                      -  "/>
    <n v="0"/>
    <n v="0"/>
    <n v="0"/>
    <n v="0"/>
    <n v="0"/>
    <n v="0"/>
    <n v="0"/>
    <n v="0"/>
    <n v="0"/>
    <n v="0"/>
    <n v="0"/>
    <n v="0"/>
  </r>
  <r>
    <x v="32"/>
    <x v="2"/>
    <s v="Payment for vacation, parental, family, medical, or sick leave"/>
    <s v=" $                      -  "/>
    <n v="0"/>
    <n v="0"/>
    <n v="0"/>
    <n v="0"/>
    <n v="0"/>
    <n v="0"/>
    <n v="0"/>
    <n v="0"/>
    <n v="0"/>
    <n v="0"/>
    <n v="0"/>
    <n v="0"/>
  </r>
  <r>
    <x v="32"/>
    <x v="3"/>
    <s v="Allowance for dismissal or separation"/>
    <s v=" $                      -  "/>
    <n v="0"/>
    <n v="0"/>
    <n v="0"/>
    <n v="0"/>
    <n v="0"/>
    <n v="0"/>
    <n v="0"/>
    <n v="0"/>
    <n v="0"/>
    <n v="0"/>
    <n v="0"/>
    <n v="0"/>
  </r>
  <r>
    <x v="32"/>
    <x v="4"/>
    <s v="Payment required for the provisions of group health care benefits, including insurance premiums"/>
    <s v=" $                      -  "/>
    <n v="0"/>
    <n v="0"/>
    <n v="0"/>
    <n v="0"/>
    <n v="0"/>
    <n v="0"/>
    <n v="0"/>
    <n v="0"/>
    <n v="0"/>
    <n v="0"/>
    <n v="0"/>
    <n v="0"/>
  </r>
  <r>
    <x v="32"/>
    <x v="5"/>
    <s v="Payment of any retirement benefit"/>
    <s v=" $                      -  "/>
    <n v="0"/>
    <n v="0"/>
    <n v="0"/>
    <n v="0"/>
    <n v="0"/>
    <n v="0"/>
    <n v="0"/>
    <n v="0"/>
    <n v="0"/>
    <n v="0"/>
    <n v="0"/>
    <n v="0"/>
  </r>
  <r>
    <x v="32"/>
    <x v="6"/>
    <s v="Payment of State or local tax assessed on the compensation of employees"/>
    <n v="-4.87"/>
    <n v="0"/>
    <n v="0"/>
    <n v="0"/>
    <n v="0"/>
    <n v="0"/>
    <n v="0"/>
    <n v="0"/>
    <n v="0"/>
    <n v="0"/>
    <n v="0"/>
    <n v="0"/>
    <n v="-4.87"/>
  </r>
  <r>
    <x v="33"/>
    <x v="0"/>
    <s v="Salary, wage, commission or similar compensation"/>
    <n v="7261.15"/>
    <n v="3806.25"/>
    <n v="0"/>
    <n v="0"/>
    <n v="0"/>
    <n v="0"/>
    <n v="0"/>
    <n v="0"/>
    <n v="0"/>
    <n v="0"/>
    <n v="0"/>
    <n v="0"/>
    <n v="11067.4"/>
  </r>
  <r>
    <x v="33"/>
    <x v="1"/>
    <s v="Payment of cash tip or equivalent"/>
    <n v="0"/>
    <n v="0"/>
    <n v="0"/>
    <n v="0"/>
    <n v="0"/>
    <n v="0"/>
    <n v="0"/>
    <n v="0"/>
    <n v="0"/>
    <n v="0"/>
    <n v="0"/>
    <n v="0"/>
    <n v="0"/>
  </r>
  <r>
    <x v="33"/>
    <x v="2"/>
    <s v="Payment for vacation, parental, family, medical, or sick leave"/>
    <n v="351.35"/>
    <n v="0"/>
    <n v="0"/>
    <n v="0"/>
    <n v="0"/>
    <n v="0"/>
    <n v="0"/>
    <n v="0"/>
    <n v="0"/>
    <n v="0"/>
    <n v="0"/>
    <n v="0"/>
    <n v="351.35"/>
  </r>
  <r>
    <x v="33"/>
    <x v="3"/>
    <s v="Allowance for dismissal or separation"/>
    <n v="0"/>
    <n v="0"/>
    <n v="0"/>
    <n v="0"/>
    <n v="0"/>
    <n v="0"/>
    <n v="0"/>
    <n v="0"/>
    <n v="0"/>
    <n v="0"/>
    <n v="0"/>
    <n v="0"/>
    <n v="0"/>
  </r>
  <r>
    <x v="33"/>
    <x v="4"/>
    <s v="Payment required for the provisions of group health care benefits, including insurance premiums"/>
    <n v="0"/>
    <n v="0"/>
    <n v="0"/>
    <n v="0"/>
    <n v="0"/>
    <n v="0"/>
    <n v="0"/>
    <n v="0"/>
    <n v="0"/>
    <n v="0"/>
    <n v="0"/>
    <n v="0"/>
    <n v="0"/>
  </r>
  <r>
    <x v="33"/>
    <x v="5"/>
    <s v="Payment of any retirement benefit"/>
    <n v="0"/>
    <n v="0"/>
    <n v="0"/>
    <n v="0"/>
    <n v="0"/>
    <n v="0"/>
    <n v="0"/>
    <n v="0"/>
    <n v="0"/>
    <n v="0"/>
    <n v="0"/>
    <n v="0"/>
    <n v="0"/>
  </r>
  <r>
    <x v="33"/>
    <x v="6"/>
    <s v="Payment of State or local tax assessed on the compensation of employees"/>
    <n v="-6.47"/>
    <n v="0"/>
    <n v="0"/>
    <n v="0"/>
    <n v="0"/>
    <n v="0"/>
    <n v="0"/>
    <n v="0"/>
    <n v="0"/>
    <n v="0"/>
    <n v="0"/>
    <n v="0"/>
    <n v="-6.47"/>
  </r>
  <r>
    <x v="34"/>
    <x v="0"/>
    <s v="Salary, wage, commission or similar compensation"/>
    <s v=" $                      -  "/>
    <n v="0"/>
    <n v="0"/>
    <n v="0"/>
    <n v="0"/>
    <n v="0"/>
    <n v="0"/>
    <n v="0"/>
    <n v="0"/>
    <n v="0"/>
    <n v="0"/>
    <n v="0"/>
    <n v="0"/>
  </r>
  <r>
    <x v="34"/>
    <x v="1"/>
    <s v="Payment of cash tip or equivalent"/>
    <s v=" $                      -  "/>
    <n v="0"/>
    <n v="0"/>
    <n v="0"/>
    <n v="0"/>
    <n v="0"/>
    <n v="0"/>
    <n v="0"/>
    <n v="0"/>
    <n v="0"/>
    <n v="0"/>
    <n v="0"/>
    <n v="0"/>
  </r>
  <r>
    <x v="34"/>
    <x v="2"/>
    <s v="Payment for vacation, parental, family, medical, or sick leave"/>
    <s v=" $                      -  "/>
    <n v="0"/>
    <n v="0"/>
    <n v="0"/>
    <n v="0"/>
    <n v="0"/>
    <n v="0"/>
    <n v="0"/>
    <n v="0"/>
    <n v="0"/>
    <n v="0"/>
    <n v="0"/>
    <n v="0"/>
  </r>
  <r>
    <x v="34"/>
    <x v="3"/>
    <s v="Allowance for dismissal or separation"/>
    <s v=" $                      -  "/>
    <n v="0"/>
    <n v="0"/>
    <n v="0"/>
    <n v="0"/>
    <n v="0"/>
    <n v="0"/>
    <n v="0"/>
    <n v="0"/>
    <n v="0"/>
    <n v="0"/>
    <n v="0"/>
    <n v="0"/>
  </r>
  <r>
    <x v="34"/>
    <x v="4"/>
    <s v="Payment required for the provisions of group health care benefits, including insurance premiums"/>
    <s v=" $                      -  "/>
    <n v="0"/>
    <n v="0"/>
    <n v="0"/>
    <n v="0"/>
    <n v="0"/>
    <n v="0"/>
    <n v="0"/>
    <n v="0"/>
    <n v="0"/>
    <n v="0"/>
    <n v="0"/>
    <n v="0"/>
  </r>
  <r>
    <x v="34"/>
    <x v="5"/>
    <s v="Payment of any retirement benefit"/>
    <s v=" $                      -  "/>
    <n v="0"/>
    <n v="0"/>
    <n v="0"/>
    <n v="0"/>
    <n v="0"/>
    <n v="0"/>
    <n v="0"/>
    <n v="0"/>
    <n v="0"/>
    <n v="0"/>
    <n v="0"/>
    <n v="0"/>
  </r>
  <r>
    <x v="34"/>
    <x v="6"/>
    <s v="Payment of State or local tax assessed on the compensation of employees"/>
    <n v="-1.88"/>
    <n v="0"/>
    <n v="0"/>
    <n v="0"/>
    <n v="0"/>
    <n v="0"/>
    <n v="0"/>
    <n v="0"/>
    <n v="0"/>
    <n v="0"/>
    <n v="0"/>
    <n v="0"/>
    <n v="-1.88"/>
  </r>
  <r>
    <x v="35"/>
    <x v="0"/>
    <s v="Salary, wage, commission or similar compensation"/>
    <n v="0"/>
    <n v="6560.9"/>
    <n v="8256.42"/>
    <n v="9168.68"/>
    <n v="9583.34"/>
    <n v="9583.34"/>
    <n v="6044.87"/>
    <n v="9583.34"/>
    <n v="884.62"/>
    <n v="0"/>
    <n v="0"/>
    <n v="0"/>
    <n v="59665.51"/>
  </r>
  <r>
    <x v="35"/>
    <x v="1"/>
    <s v="Payment of cash tip or equivalent"/>
    <n v="0"/>
    <n v="0"/>
    <n v="0"/>
    <n v="0"/>
    <n v="0"/>
    <n v="0"/>
    <n v="0"/>
    <n v="0"/>
    <n v="0"/>
    <n v="0"/>
    <n v="0"/>
    <n v="0"/>
    <n v="0"/>
  </r>
  <r>
    <x v="35"/>
    <x v="2"/>
    <s v="Payment for vacation, parental, family, medical, or sick leave"/>
    <n v="0"/>
    <n v="0"/>
    <n v="1326.92"/>
    <n v="414.96"/>
    <n v="0"/>
    <n v="0"/>
    <n v="3538.47"/>
    <n v="0"/>
    <n v="0"/>
    <n v="0"/>
    <n v="0"/>
    <n v="0"/>
    <n v="5280.35"/>
  </r>
  <r>
    <x v="35"/>
    <x v="3"/>
    <s v="Allowance for dismissal or separation"/>
    <n v="0"/>
    <n v="0"/>
    <n v="0"/>
    <n v="0"/>
    <n v="0"/>
    <n v="0"/>
    <n v="0"/>
    <n v="0"/>
    <n v="7187.5"/>
    <n v="0"/>
    <n v="0"/>
    <n v="0"/>
    <n v="7187.5"/>
  </r>
  <r>
    <x v="35"/>
    <x v="4"/>
    <s v="Payment required for the provisions of group health care benefits, including insurance premiums"/>
    <n v="0"/>
    <n v="0"/>
    <n v="0"/>
    <n v="0"/>
    <n v="281.04000000000002"/>
    <n v="281.04000000000002"/>
    <n v="281.04000000000002"/>
    <n v="281.04000000000002"/>
    <n v="281.04000000000002"/>
    <n v="0"/>
    <n v="0"/>
    <n v="0"/>
    <n v="1405.2"/>
  </r>
  <r>
    <x v="35"/>
    <x v="5"/>
    <s v="Payment of any retirement benefit"/>
    <n v="0"/>
    <n v="0"/>
    <n v="0"/>
    <n v="0"/>
    <n v="0"/>
    <n v="0"/>
    <n v="0"/>
    <n v="0"/>
    <n v="0"/>
    <n v="0"/>
    <n v="0"/>
    <n v="0"/>
    <n v="0"/>
  </r>
  <r>
    <x v="35"/>
    <x v="6"/>
    <s v="Payment of State or local tax assessed on the compensation of employees"/>
    <n v="0"/>
    <n v="31.16"/>
    <n v="30.4"/>
    <n v="0"/>
    <n v="0"/>
    <n v="0"/>
    <n v="0"/>
    <n v="0"/>
    <n v="0"/>
    <n v="0"/>
    <n v="0"/>
    <n v="0"/>
    <n v="61.56"/>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7B86397-5957-4801-8E32-B85FA2BEB0FE}" name="PivotTable6" cacheId="27"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3:B20" firstHeaderRow="1" firstDataRow="1" firstDataCol="1"/>
  <pivotFields count="16">
    <pivotField axis="axisRow" showAll="0" sortType="ascending">
      <items count="17">
        <item x="0"/>
        <item x="9"/>
        <item x="10"/>
        <item x="11"/>
        <item x="12"/>
        <item x="13"/>
        <item x="14"/>
        <item x="1"/>
        <item x="2"/>
        <item x="3"/>
        <item x="4"/>
        <item x="5"/>
        <item x="6"/>
        <item x="7"/>
        <item x="8"/>
        <item x="1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s>
  <rowFields count="1">
    <field x="0"/>
  </rowFields>
  <rowItems count="17">
    <i>
      <x/>
    </i>
    <i>
      <x v="1"/>
    </i>
    <i>
      <x v="2"/>
    </i>
    <i>
      <x v="3"/>
    </i>
    <i>
      <x v="4"/>
    </i>
    <i>
      <x v="5"/>
    </i>
    <i>
      <x v="6"/>
    </i>
    <i>
      <x v="7"/>
    </i>
    <i>
      <x v="8"/>
    </i>
    <i>
      <x v="9"/>
    </i>
    <i>
      <x v="10"/>
    </i>
    <i>
      <x v="11"/>
    </i>
    <i>
      <x v="12"/>
    </i>
    <i>
      <x v="13"/>
    </i>
    <i>
      <x v="14"/>
    </i>
    <i>
      <x v="15"/>
    </i>
    <i t="grand">
      <x/>
    </i>
  </rowItems>
  <colItems count="1">
    <i/>
  </colItems>
  <dataFields count="1">
    <dataField name="Sum of Total" fld="15"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FDF64E7F-CBF6-48FE-BD0D-24512B7C73CE}" name="PivotTable1" cacheId="28"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3:B222" firstHeaderRow="1" firstDataRow="1" firstDataCol="1"/>
  <pivotFields count="16">
    <pivotField axis="axisRow" showAll="0">
      <items count="37">
        <item sd="0" x="0"/>
        <item sd="0" x="1"/>
        <item sd="0" x="2"/>
        <item sd="0" x="8"/>
        <item sd="0" x="25"/>
        <item sd="0" x="11"/>
        <item sd="0" x="27"/>
        <item sd="0" x="16"/>
        <item sd="0" x="7"/>
        <item sd="0" x="13"/>
        <item x="15"/>
        <item x="6"/>
        <item x="28"/>
        <item x="3"/>
        <item x="5"/>
        <item x="17"/>
        <item x="4"/>
        <item x="10"/>
        <item x="9"/>
        <item x="14"/>
        <item x="24"/>
        <item x="20"/>
        <item x="19"/>
        <item x="34"/>
        <item x="29"/>
        <item x="32"/>
        <item x="12"/>
        <item x="21"/>
        <item x="31"/>
        <item x="35"/>
        <item x="26"/>
        <item x="22"/>
        <item x="33"/>
        <item x="18"/>
        <item x="30"/>
        <item x="23"/>
        <item t="default"/>
      </items>
    </pivotField>
    <pivotField axis="axisRow" showAll="0">
      <items count="8">
        <item x="0"/>
        <item x="1"/>
        <item x="2"/>
        <item x="3"/>
        <item x="4"/>
        <item x="5"/>
        <item x="6"/>
        <item t="default"/>
      </items>
    </pivotField>
    <pivotField showAll="0"/>
    <pivotField showAll="0"/>
    <pivotField numFmtId="44" showAll="0"/>
    <pivotField numFmtId="44" showAll="0"/>
    <pivotField numFmtId="44" showAll="0"/>
    <pivotField numFmtId="44" showAll="0"/>
    <pivotField numFmtId="44" showAll="0"/>
    <pivotField numFmtId="44" showAll="0"/>
    <pivotField numFmtId="44" showAll="0"/>
    <pivotField numFmtId="44" showAll="0"/>
    <pivotField numFmtId="44" showAll="0"/>
    <pivotField numFmtId="44" showAll="0"/>
    <pivotField numFmtId="44" showAll="0"/>
    <pivotField dataField="1" numFmtId="44" showAll="0"/>
  </pivotFields>
  <rowFields count="2">
    <field x="0"/>
    <field x="1"/>
  </rowFields>
  <rowItems count="219">
    <i>
      <x/>
    </i>
    <i>
      <x v="1"/>
    </i>
    <i>
      <x v="2"/>
    </i>
    <i>
      <x v="3"/>
    </i>
    <i>
      <x v="4"/>
    </i>
    <i>
      <x v="5"/>
    </i>
    <i>
      <x v="6"/>
    </i>
    <i>
      <x v="7"/>
    </i>
    <i>
      <x v="8"/>
    </i>
    <i>
      <x v="9"/>
    </i>
    <i>
      <x v="10"/>
    </i>
    <i r="1">
      <x/>
    </i>
    <i r="1">
      <x v="1"/>
    </i>
    <i r="1">
      <x v="2"/>
    </i>
    <i r="1">
      <x v="3"/>
    </i>
    <i r="1">
      <x v="4"/>
    </i>
    <i r="1">
      <x v="5"/>
    </i>
    <i r="1">
      <x v="6"/>
    </i>
    <i>
      <x v="11"/>
    </i>
    <i r="1">
      <x/>
    </i>
    <i r="1">
      <x v="1"/>
    </i>
    <i r="1">
      <x v="2"/>
    </i>
    <i r="1">
      <x v="3"/>
    </i>
    <i r="1">
      <x v="4"/>
    </i>
    <i r="1">
      <x v="5"/>
    </i>
    <i r="1">
      <x v="6"/>
    </i>
    <i>
      <x v="12"/>
    </i>
    <i r="1">
      <x/>
    </i>
    <i r="1">
      <x v="1"/>
    </i>
    <i r="1">
      <x v="2"/>
    </i>
    <i r="1">
      <x v="3"/>
    </i>
    <i r="1">
      <x v="4"/>
    </i>
    <i r="1">
      <x v="5"/>
    </i>
    <i r="1">
      <x v="6"/>
    </i>
    <i>
      <x v="13"/>
    </i>
    <i r="1">
      <x/>
    </i>
    <i r="1">
      <x v="1"/>
    </i>
    <i r="1">
      <x v="2"/>
    </i>
    <i r="1">
      <x v="3"/>
    </i>
    <i r="1">
      <x v="4"/>
    </i>
    <i r="1">
      <x v="5"/>
    </i>
    <i r="1">
      <x v="6"/>
    </i>
    <i>
      <x v="14"/>
    </i>
    <i r="1">
      <x/>
    </i>
    <i r="1">
      <x v="1"/>
    </i>
    <i r="1">
      <x v="2"/>
    </i>
    <i r="1">
      <x v="3"/>
    </i>
    <i r="1">
      <x v="4"/>
    </i>
    <i r="1">
      <x v="5"/>
    </i>
    <i r="1">
      <x v="6"/>
    </i>
    <i>
      <x v="15"/>
    </i>
    <i r="1">
      <x/>
    </i>
    <i r="1">
      <x v="1"/>
    </i>
    <i r="1">
      <x v="2"/>
    </i>
    <i r="1">
      <x v="3"/>
    </i>
    <i r="1">
      <x v="4"/>
    </i>
    <i r="1">
      <x v="5"/>
    </i>
    <i r="1">
      <x v="6"/>
    </i>
    <i>
      <x v="16"/>
    </i>
    <i r="1">
      <x/>
    </i>
    <i r="1">
      <x v="1"/>
    </i>
    <i r="1">
      <x v="2"/>
    </i>
    <i r="1">
      <x v="3"/>
    </i>
    <i r="1">
      <x v="4"/>
    </i>
    <i r="1">
      <x v="5"/>
    </i>
    <i r="1">
      <x v="6"/>
    </i>
    <i>
      <x v="17"/>
    </i>
    <i r="1">
      <x/>
    </i>
    <i r="1">
      <x v="1"/>
    </i>
    <i r="1">
      <x v="2"/>
    </i>
    <i r="1">
      <x v="3"/>
    </i>
    <i r="1">
      <x v="4"/>
    </i>
    <i r="1">
      <x v="5"/>
    </i>
    <i r="1">
      <x v="6"/>
    </i>
    <i>
      <x v="18"/>
    </i>
    <i r="1">
      <x/>
    </i>
    <i r="1">
      <x v="1"/>
    </i>
    <i r="1">
      <x v="2"/>
    </i>
    <i r="1">
      <x v="3"/>
    </i>
    <i r="1">
      <x v="4"/>
    </i>
    <i r="1">
      <x v="5"/>
    </i>
    <i r="1">
      <x v="6"/>
    </i>
    <i>
      <x v="19"/>
    </i>
    <i r="1">
      <x/>
    </i>
    <i r="1">
      <x v="1"/>
    </i>
    <i r="1">
      <x v="2"/>
    </i>
    <i r="1">
      <x v="3"/>
    </i>
    <i r="1">
      <x v="4"/>
    </i>
    <i r="1">
      <x v="5"/>
    </i>
    <i r="1">
      <x v="6"/>
    </i>
    <i>
      <x v="20"/>
    </i>
    <i r="1">
      <x/>
    </i>
    <i r="1">
      <x v="1"/>
    </i>
    <i r="1">
      <x v="2"/>
    </i>
    <i r="1">
      <x v="3"/>
    </i>
    <i r="1">
      <x v="4"/>
    </i>
    <i r="1">
      <x v="5"/>
    </i>
    <i r="1">
      <x v="6"/>
    </i>
    <i>
      <x v="21"/>
    </i>
    <i r="1">
      <x/>
    </i>
    <i r="1">
      <x v="1"/>
    </i>
    <i r="1">
      <x v="2"/>
    </i>
    <i r="1">
      <x v="3"/>
    </i>
    <i r="1">
      <x v="4"/>
    </i>
    <i r="1">
      <x v="5"/>
    </i>
    <i r="1">
      <x v="6"/>
    </i>
    <i>
      <x v="22"/>
    </i>
    <i r="1">
      <x/>
    </i>
    <i r="1">
      <x v="1"/>
    </i>
    <i r="1">
      <x v="2"/>
    </i>
    <i r="1">
      <x v="3"/>
    </i>
    <i r="1">
      <x v="4"/>
    </i>
    <i r="1">
      <x v="5"/>
    </i>
    <i r="1">
      <x v="6"/>
    </i>
    <i>
      <x v="23"/>
    </i>
    <i r="1">
      <x/>
    </i>
    <i r="1">
      <x v="1"/>
    </i>
    <i r="1">
      <x v="2"/>
    </i>
    <i r="1">
      <x v="3"/>
    </i>
    <i r="1">
      <x v="4"/>
    </i>
    <i r="1">
      <x v="5"/>
    </i>
    <i r="1">
      <x v="6"/>
    </i>
    <i>
      <x v="24"/>
    </i>
    <i r="1">
      <x/>
    </i>
    <i r="1">
      <x v="1"/>
    </i>
    <i r="1">
      <x v="2"/>
    </i>
    <i r="1">
      <x v="3"/>
    </i>
    <i r="1">
      <x v="4"/>
    </i>
    <i r="1">
      <x v="5"/>
    </i>
    <i r="1">
      <x v="6"/>
    </i>
    <i>
      <x v="25"/>
    </i>
    <i r="1">
      <x/>
    </i>
    <i r="1">
      <x v="1"/>
    </i>
    <i r="1">
      <x v="2"/>
    </i>
    <i r="1">
      <x v="3"/>
    </i>
    <i r="1">
      <x v="4"/>
    </i>
    <i r="1">
      <x v="5"/>
    </i>
    <i r="1">
      <x v="6"/>
    </i>
    <i>
      <x v="26"/>
    </i>
    <i r="1">
      <x/>
    </i>
    <i r="1">
      <x v="1"/>
    </i>
    <i r="1">
      <x v="2"/>
    </i>
    <i r="1">
      <x v="3"/>
    </i>
    <i r="1">
      <x v="4"/>
    </i>
    <i r="1">
      <x v="5"/>
    </i>
    <i r="1">
      <x v="6"/>
    </i>
    <i>
      <x v="27"/>
    </i>
    <i r="1">
      <x/>
    </i>
    <i r="1">
      <x v="1"/>
    </i>
    <i r="1">
      <x v="2"/>
    </i>
    <i r="1">
      <x v="3"/>
    </i>
    <i r="1">
      <x v="4"/>
    </i>
    <i r="1">
      <x v="5"/>
    </i>
    <i r="1">
      <x v="6"/>
    </i>
    <i>
      <x v="28"/>
    </i>
    <i r="1">
      <x/>
    </i>
    <i r="1">
      <x v="1"/>
    </i>
    <i r="1">
      <x v="2"/>
    </i>
    <i r="1">
      <x v="3"/>
    </i>
    <i r="1">
      <x v="4"/>
    </i>
    <i r="1">
      <x v="5"/>
    </i>
    <i r="1">
      <x v="6"/>
    </i>
    <i>
      <x v="29"/>
    </i>
    <i r="1">
      <x/>
    </i>
    <i r="1">
      <x v="1"/>
    </i>
    <i r="1">
      <x v="2"/>
    </i>
    <i r="1">
      <x v="3"/>
    </i>
    <i r="1">
      <x v="4"/>
    </i>
    <i r="1">
      <x v="5"/>
    </i>
    <i r="1">
      <x v="6"/>
    </i>
    <i>
      <x v="30"/>
    </i>
    <i r="1">
      <x/>
    </i>
    <i r="1">
      <x v="1"/>
    </i>
    <i r="1">
      <x v="2"/>
    </i>
    <i r="1">
      <x v="3"/>
    </i>
    <i r="1">
      <x v="4"/>
    </i>
    <i r="1">
      <x v="5"/>
    </i>
    <i r="1">
      <x v="6"/>
    </i>
    <i>
      <x v="31"/>
    </i>
    <i r="1">
      <x/>
    </i>
    <i r="1">
      <x v="1"/>
    </i>
    <i r="1">
      <x v="2"/>
    </i>
    <i r="1">
      <x v="3"/>
    </i>
    <i r="1">
      <x v="4"/>
    </i>
    <i r="1">
      <x v="5"/>
    </i>
    <i r="1">
      <x v="6"/>
    </i>
    <i>
      <x v="32"/>
    </i>
    <i r="1">
      <x/>
    </i>
    <i r="1">
      <x v="1"/>
    </i>
    <i r="1">
      <x v="2"/>
    </i>
    <i r="1">
      <x v="3"/>
    </i>
    <i r="1">
      <x v="4"/>
    </i>
    <i r="1">
      <x v="5"/>
    </i>
    <i r="1">
      <x v="6"/>
    </i>
    <i>
      <x v="33"/>
    </i>
    <i r="1">
      <x/>
    </i>
    <i r="1">
      <x v="1"/>
    </i>
    <i r="1">
      <x v="2"/>
    </i>
    <i r="1">
      <x v="3"/>
    </i>
    <i r="1">
      <x v="4"/>
    </i>
    <i r="1">
      <x v="5"/>
    </i>
    <i r="1">
      <x v="6"/>
    </i>
    <i>
      <x v="34"/>
    </i>
    <i r="1">
      <x/>
    </i>
    <i r="1">
      <x v="1"/>
    </i>
    <i r="1">
      <x v="2"/>
    </i>
    <i r="1">
      <x v="3"/>
    </i>
    <i r="1">
      <x v="4"/>
    </i>
    <i r="1">
      <x v="5"/>
    </i>
    <i r="1">
      <x v="6"/>
    </i>
    <i>
      <x v="35"/>
    </i>
    <i r="1">
      <x/>
    </i>
    <i r="1">
      <x v="1"/>
    </i>
    <i r="1">
      <x v="2"/>
    </i>
    <i r="1">
      <x v="3"/>
    </i>
    <i r="1">
      <x v="4"/>
    </i>
    <i r="1">
      <x v="5"/>
    </i>
    <i r="1">
      <x v="6"/>
    </i>
    <i t="grand">
      <x/>
    </i>
  </rowItems>
  <colItems count="1">
    <i/>
  </colItems>
  <dataFields count="1">
    <dataField name="Sum of Total" fld="15" baseField="0" baseItem="0" numFmtId="44"/>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6" dT="2020-03-30T20:20:10.25" personId="{2FD61762-770A-4CCB-A93B-726DA2E8A45F}" id="{A29271B0-77C3-4216-99A3-C1F5F58B8BA8}">
    <text>Enter employee's name for all 5 fields</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www.founderscpa.com/"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info.founderscpa.com/hubfs/CARES%20ACT.pdf" TargetMode="External"/><Relationship Id="rId2" Type="http://schemas.openxmlformats.org/officeDocument/2006/relationships/hyperlink" Target="https://info.founderscpa.com/hubfs/CARES%20ACT.pdf" TargetMode="External"/><Relationship Id="rId1" Type="http://schemas.openxmlformats.org/officeDocument/2006/relationships/hyperlink" Target="http://www.founderscp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bin"/><Relationship Id="rId1" Type="http://schemas.openxmlformats.org/officeDocument/2006/relationships/hyperlink" Target="http://www.founderscpa.com/" TargetMode="External"/><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hyperlink" Target="http://www.founderscpa.com/" TargetMode="Externa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2.bin"/><Relationship Id="rId1" Type="http://schemas.openxmlformats.org/officeDocument/2006/relationships/hyperlink" Target="http://www.founderscp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DE869F-749C-46D2-B4DB-FB8D5E1FCE18}">
  <dimension ref="A3:C11"/>
  <sheetViews>
    <sheetView showGridLines="0" workbookViewId="0">
      <selection activeCell="C15" sqref="C15"/>
    </sheetView>
  </sheetViews>
  <sheetFormatPr defaultColWidth="8.77734375" defaultRowHeight="14.4" x14ac:dyDescent="0.3"/>
  <cols>
    <col min="1" max="1" width="5" bestFit="1" customWidth="1"/>
    <col min="2" max="2" width="25.77734375" bestFit="1" customWidth="1"/>
    <col min="3" max="3" width="76.33203125" customWidth="1"/>
  </cols>
  <sheetData>
    <row r="3" spans="1:3" x14ac:dyDescent="0.3">
      <c r="A3" t="s">
        <v>40</v>
      </c>
    </row>
    <row r="4" spans="1:3" x14ac:dyDescent="0.3">
      <c r="A4" s="19" t="s">
        <v>39</v>
      </c>
    </row>
    <row r="6" spans="1:3" x14ac:dyDescent="0.3">
      <c r="A6" s="15" t="s">
        <v>60</v>
      </c>
      <c r="B6" s="14" t="s">
        <v>51</v>
      </c>
      <c r="C6" s="30" t="s">
        <v>14</v>
      </c>
    </row>
    <row r="7" spans="1:3" ht="28.8" x14ac:dyDescent="0.3">
      <c r="A7" s="21">
        <v>1</v>
      </c>
      <c r="B7" s="20" t="s">
        <v>56</v>
      </c>
      <c r="C7" s="31" t="s">
        <v>52</v>
      </c>
    </row>
    <row r="8" spans="1:3" ht="28.8" x14ac:dyDescent="0.3">
      <c r="A8" s="21">
        <v>2</v>
      </c>
      <c r="B8" s="20" t="s">
        <v>57</v>
      </c>
      <c r="C8" s="31" t="s">
        <v>53</v>
      </c>
    </row>
    <row r="9" spans="1:3" x14ac:dyDescent="0.3">
      <c r="A9" s="21">
        <v>3</v>
      </c>
      <c r="B9" s="20" t="s">
        <v>58</v>
      </c>
      <c r="C9" s="31" t="s">
        <v>54</v>
      </c>
    </row>
    <row r="10" spans="1:3" x14ac:dyDescent="0.3">
      <c r="A10" s="21">
        <v>4</v>
      </c>
      <c r="B10" s="20" t="s">
        <v>59</v>
      </c>
      <c r="C10" s="31" t="s">
        <v>55</v>
      </c>
    </row>
    <row r="11" spans="1:3" x14ac:dyDescent="0.3">
      <c r="A11" s="21">
        <v>5</v>
      </c>
      <c r="B11" s="20" t="s">
        <v>61</v>
      </c>
      <c r="C11" s="31" t="s">
        <v>62</v>
      </c>
    </row>
  </sheetData>
  <hyperlinks>
    <hyperlink ref="A4" r:id="rId1" xr:uid="{7665C17E-6381-47CD-A8A5-205C4B547A4D}"/>
  </hyperlinks>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91D91E-FB9F-4AEE-86F4-58977E487963}">
  <dimension ref="A3:D8"/>
  <sheetViews>
    <sheetView showGridLines="0" workbookViewId="0">
      <selection activeCell="C9" sqref="C9"/>
    </sheetView>
  </sheetViews>
  <sheetFormatPr defaultColWidth="8.77734375" defaultRowHeight="14.4" x14ac:dyDescent="0.3"/>
  <cols>
    <col min="2" max="2" width="33.77734375" bestFit="1" customWidth="1"/>
    <col min="3" max="3" width="95.44140625" customWidth="1"/>
    <col min="4" max="4" width="119.33203125" bestFit="1" customWidth="1"/>
  </cols>
  <sheetData>
    <row r="3" spans="1:4" x14ac:dyDescent="0.3">
      <c r="A3" t="s">
        <v>40</v>
      </c>
    </row>
    <row r="4" spans="1:4" x14ac:dyDescent="0.3">
      <c r="A4" s="19" t="s">
        <v>39</v>
      </c>
    </row>
    <row r="6" spans="1:4" x14ac:dyDescent="0.3">
      <c r="A6" s="15" t="s">
        <v>43</v>
      </c>
      <c r="B6" s="15" t="s">
        <v>14</v>
      </c>
      <c r="C6" s="15" t="s">
        <v>13</v>
      </c>
      <c r="D6" s="15" t="s">
        <v>44</v>
      </c>
    </row>
    <row r="7" spans="1:4" ht="100.8" x14ac:dyDescent="0.3">
      <c r="A7" s="24">
        <v>1102</v>
      </c>
      <c r="B7" s="20" t="s">
        <v>41</v>
      </c>
      <c r="C7" s="1" t="s">
        <v>63</v>
      </c>
      <c r="D7" s="22" t="s">
        <v>46</v>
      </c>
    </row>
    <row r="8" spans="1:4" ht="100.8" x14ac:dyDescent="0.3">
      <c r="A8" s="32">
        <v>1106</v>
      </c>
      <c r="B8" s="33" t="s">
        <v>42</v>
      </c>
      <c r="C8" s="34" t="s">
        <v>49</v>
      </c>
      <c r="D8" s="35" t="s">
        <v>45</v>
      </c>
    </row>
  </sheetData>
  <hyperlinks>
    <hyperlink ref="A4" r:id="rId1" xr:uid="{B697720F-C53A-461C-AD76-7AC9E337EFBF}"/>
    <hyperlink ref="A7" r:id="rId2" display="https://info.founderscpa.com/hubfs/CARES ACT.pdf" xr:uid="{451FBF3C-E89E-4490-BB16-2476832A802D}"/>
    <hyperlink ref="A8" r:id="rId3" display="https://info.founderscpa.com/hubfs/CARES ACT.pdf" xr:uid="{F945ECD9-A758-4B83-AB0C-BB5CA64888B7}"/>
  </hyperlinks>
  <pageMargins left="0.7" right="0.7" top="0.75" bottom="0.75" header="0.3" footer="0.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DCFA68-02E1-4B97-AAA0-D985A3941C1F}">
  <dimension ref="A3:B20"/>
  <sheetViews>
    <sheetView workbookViewId="0">
      <selection activeCell="D37" sqref="D37"/>
    </sheetView>
  </sheetViews>
  <sheetFormatPr defaultColWidth="8.77734375" defaultRowHeight="14.4" x14ac:dyDescent="0.3"/>
  <cols>
    <col min="1" max="1" width="13" bestFit="1" customWidth="1"/>
    <col min="2" max="2" width="11.6640625" bestFit="1" customWidth="1"/>
  </cols>
  <sheetData>
    <row r="3" spans="1:2" x14ac:dyDescent="0.3">
      <c r="A3" s="10" t="s">
        <v>31</v>
      </c>
      <c r="B3" t="s">
        <v>34</v>
      </c>
    </row>
    <row r="4" spans="1:2" x14ac:dyDescent="0.3">
      <c r="A4" s="11" t="s">
        <v>17</v>
      </c>
      <c r="B4" s="12">
        <v>130716</v>
      </c>
    </row>
    <row r="5" spans="1:2" x14ac:dyDescent="0.3">
      <c r="A5" s="11" t="s">
        <v>25</v>
      </c>
      <c r="B5" s="12">
        <v>0</v>
      </c>
    </row>
    <row r="6" spans="1:2" x14ac:dyDescent="0.3">
      <c r="A6" s="11" t="s">
        <v>26</v>
      </c>
      <c r="B6" s="12">
        <v>0</v>
      </c>
    </row>
    <row r="7" spans="1:2" x14ac:dyDescent="0.3">
      <c r="A7" s="11" t="s">
        <v>27</v>
      </c>
      <c r="B7" s="12">
        <v>0</v>
      </c>
    </row>
    <row r="8" spans="1:2" x14ac:dyDescent="0.3">
      <c r="A8" s="11" t="s">
        <v>28</v>
      </c>
      <c r="B8" s="12">
        <v>0</v>
      </c>
    </row>
    <row r="9" spans="1:2" x14ac:dyDescent="0.3">
      <c r="A9" s="11" t="s">
        <v>29</v>
      </c>
      <c r="B9" s="12">
        <v>0</v>
      </c>
    </row>
    <row r="10" spans="1:2" x14ac:dyDescent="0.3">
      <c r="A10" s="11" t="s">
        <v>30</v>
      </c>
      <c r="B10" s="12">
        <v>0</v>
      </c>
    </row>
    <row r="11" spans="1:2" x14ac:dyDescent="0.3">
      <c r="A11" s="11" t="s">
        <v>16</v>
      </c>
      <c r="B11" s="12">
        <v>130716</v>
      </c>
    </row>
    <row r="12" spans="1:2" x14ac:dyDescent="0.3">
      <c r="A12" s="11" t="s">
        <v>18</v>
      </c>
      <c r="B12" s="12">
        <v>49116</v>
      </c>
    </row>
    <row r="13" spans="1:2" x14ac:dyDescent="0.3">
      <c r="A13" s="11" t="s">
        <v>19</v>
      </c>
      <c r="B13" s="12">
        <v>92616</v>
      </c>
    </row>
    <row r="14" spans="1:2" x14ac:dyDescent="0.3">
      <c r="A14" s="11" t="s">
        <v>20</v>
      </c>
      <c r="B14" s="12">
        <v>0</v>
      </c>
    </row>
    <row r="15" spans="1:2" x14ac:dyDescent="0.3">
      <c r="A15" s="11" t="s">
        <v>21</v>
      </c>
      <c r="B15" s="12">
        <v>0</v>
      </c>
    </row>
    <row r="16" spans="1:2" x14ac:dyDescent="0.3">
      <c r="A16" s="11" t="s">
        <v>22</v>
      </c>
      <c r="B16" s="12">
        <v>0</v>
      </c>
    </row>
    <row r="17" spans="1:2" x14ac:dyDescent="0.3">
      <c r="A17" s="11" t="s">
        <v>23</v>
      </c>
      <c r="B17" s="12">
        <v>0</v>
      </c>
    </row>
    <row r="18" spans="1:2" x14ac:dyDescent="0.3">
      <c r="A18" s="11" t="s">
        <v>24</v>
      </c>
      <c r="B18" s="12">
        <v>0</v>
      </c>
    </row>
    <row r="19" spans="1:2" x14ac:dyDescent="0.3">
      <c r="A19" s="11" t="s">
        <v>32</v>
      </c>
      <c r="B19" s="12"/>
    </row>
    <row r="20" spans="1:2" x14ac:dyDescent="0.3">
      <c r="A20" s="11" t="s">
        <v>33</v>
      </c>
      <c r="B20" s="12">
        <v>403164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015F1B-9A9B-4D7C-9BAD-C424789AF495}">
  <dimension ref="A3:B222"/>
  <sheetViews>
    <sheetView topLeftCell="A139" workbookViewId="0">
      <selection activeCell="A13" sqref="A13"/>
    </sheetView>
  </sheetViews>
  <sheetFormatPr defaultRowHeight="14.4" x14ac:dyDescent="0.3"/>
  <cols>
    <col min="1" max="1" width="23.109375" bestFit="1" customWidth="1"/>
    <col min="2" max="2" width="14.109375" bestFit="1" customWidth="1"/>
  </cols>
  <sheetData>
    <row r="3" spans="1:2" x14ac:dyDescent="0.3">
      <c r="A3" s="10" t="s">
        <v>31</v>
      </c>
      <c r="B3" t="s">
        <v>34</v>
      </c>
    </row>
    <row r="4" spans="1:2" x14ac:dyDescent="0.3">
      <c r="A4" s="11" t="s">
        <v>65</v>
      </c>
      <c r="B4" s="13">
        <v>111233.49</v>
      </c>
    </row>
    <row r="5" spans="1:2" x14ac:dyDescent="0.3">
      <c r="A5" s="11" t="s">
        <v>66</v>
      </c>
      <c r="B5" s="13">
        <v>55075.47</v>
      </c>
    </row>
    <row r="6" spans="1:2" x14ac:dyDescent="0.3">
      <c r="A6" s="11" t="s">
        <v>67</v>
      </c>
      <c r="B6" s="13">
        <v>59654.359999999993</v>
      </c>
    </row>
    <row r="7" spans="1:2" x14ac:dyDescent="0.3">
      <c r="A7" s="11" t="s">
        <v>73</v>
      </c>
      <c r="B7" s="13">
        <v>103620.68000000001</v>
      </c>
    </row>
    <row r="8" spans="1:2" x14ac:dyDescent="0.3">
      <c r="A8" s="11" t="s">
        <v>90</v>
      </c>
      <c r="B8" s="13">
        <v>2086.79</v>
      </c>
    </row>
    <row r="9" spans="1:2" x14ac:dyDescent="0.3">
      <c r="A9" s="11" t="s">
        <v>76</v>
      </c>
      <c r="B9" s="13">
        <v>55325.319999999992</v>
      </c>
    </row>
    <row r="10" spans="1:2" x14ac:dyDescent="0.3">
      <c r="A10" s="11" t="s">
        <v>92</v>
      </c>
      <c r="B10" s="13">
        <v>-0.55000000000000004</v>
      </c>
    </row>
    <row r="11" spans="1:2" x14ac:dyDescent="0.3">
      <c r="A11" s="11" t="s">
        <v>81</v>
      </c>
      <c r="B11" s="13">
        <v>71415.830000000016</v>
      </c>
    </row>
    <row r="12" spans="1:2" x14ac:dyDescent="0.3">
      <c r="A12" s="11" t="s">
        <v>72</v>
      </c>
      <c r="B12" s="13">
        <v>81178.740000000005</v>
      </c>
    </row>
    <row r="13" spans="1:2" x14ac:dyDescent="0.3">
      <c r="A13" s="11" t="s">
        <v>78</v>
      </c>
      <c r="B13" s="13">
        <v>47994.030000000006</v>
      </c>
    </row>
    <row r="14" spans="1:2" x14ac:dyDescent="0.3">
      <c r="A14" s="11" t="s">
        <v>80</v>
      </c>
      <c r="B14" s="13">
        <v>46919.639999999992</v>
      </c>
    </row>
    <row r="15" spans="1:2" x14ac:dyDescent="0.3">
      <c r="A15" s="41" t="s">
        <v>0</v>
      </c>
      <c r="B15" s="13">
        <v>44007.599999999991</v>
      </c>
    </row>
    <row r="16" spans="1:2" x14ac:dyDescent="0.3">
      <c r="A16" s="41" t="s">
        <v>2</v>
      </c>
      <c r="B16" s="13">
        <v>0</v>
      </c>
    </row>
    <row r="17" spans="1:2" x14ac:dyDescent="0.3">
      <c r="A17" s="41" t="s">
        <v>7</v>
      </c>
      <c r="B17" s="13">
        <v>2846.48</v>
      </c>
    </row>
    <row r="18" spans="1:2" x14ac:dyDescent="0.3">
      <c r="A18" s="41" t="s">
        <v>8</v>
      </c>
      <c r="B18" s="13">
        <v>0</v>
      </c>
    </row>
    <row r="19" spans="1:2" x14ac:dyDescent="0.3">
      <c r="A19" s="41" t="s">
        <v>9</v>
      </c>
      <c r="B19" s="13">
        <v>0</v>
      </c>
    </row>
    <row r="20" spans="1:2" x14ac:dyDescent="0.3">
      <c r="A20" s="41" t="s">
        <v>10</v>
      </c>
      <c r="B20" s="13">
        <v>0</v>
      </c>
    </row>
    <row r="21" spans="1:2" x14ac:dyDescent="0.3">
      <c r="A21" s="41" t="s">
        <v>11</v>
      </c>
      <c r="B21" s="13">
        <v>65.56</v>
      </c>
    </row>
    <row r="22" spans="1:2" x14ac:dyDescent="0.3">
      <c r="A22" s="11" t="s">
        <v>71</v>
      </c>
      <c r="B22" s="13">
        <v>139947.76999999999</v>
      </c>
    </row>
    <row r="23" spans="1:2" x14ac:dyDescent="0.3">
      <c r="A23" s="41" t="s">
        <v>0</v>
      </c>
      <c r="B23" s="13">
        <v>135096.46</v>
      </c>
    </row>
    <row r="24" spans="1:2" x14ac:dyDescent="0.3">
      <c r="A24" s="41" t="s">
        <v>2</v>
      </c>
      <c r="B24" s="13">
        <v>0</v>
      </c>
    </row>
    <row r="25" spans="1:2" x14ac:dyDescent="0.3">
      <c r="A25" s="41" t="s">
        <v>7</v>
      </c>
      <c r="B25" s="13">
        <v>1412.31</v>
      </c>
    </row>
    <row r="26" spans="1:2" x14ac:dyDescent="0.3">
      <c r="A26" s="41" t="s">
        <v>8</v>
      </c>
      <c r="B26" s="13">
        <v>0</v>
      </c>
    </row>
    <row r="27" spans="1:2" x14ac:dyDescent="0.3">
      <c r="A27" s="41" t="s">
        <v>9</v>
      </c>
      <c r="B27" s="13">
        <v>3384.96</v>
      </c>
    </row>
    <row r="28" spans="1:2" x14ac:dyDescent="0.3">
      <c r="A28" s="41" t="s">
        <v>10</v>
      </c>
      <c r="B28" s="13">
        <v>0</v>
      </c>
    </row>
    <row r="29" spans="1:2" x14ac:dyDescent="0.3">
      <c r="A29" s="41" t="s">
        <v>11</v>
      </c>
      <c r="B29" s="13">
        <v>54.04</v>
      </c>
    </row>
    <row r="30" spans="1:2" x14ac:dyDescent="0.3">
      <c r="A30" s="11" t="s">
        <v>93</v>
      </c>
      <c r="B30" s="13">
        <v>9083.44</v>
      </c>
    </row>
    <row r="31" spans="1:2" x14ac:dyDescent="0.3">
      <c r="A31" s="41" t="s">
        <v>0</v>
      </c>
      <c r="B31" s="13">
        <v>7738.99</v>
      </c>
    </row>
    <row r="32" spans="1:2" x14ac:dyDescent="0.3">
      <c r="A32" s="41" t="s">
        <v>2</v>
      </c>
      <c r="B32" s="13">
        <v>0</v>
      </c>
    </row>
    <row r="33" spans="1:2" x14ac:dyDescent="0.3">
      <c r="A33" s="41" t="s">
        <v>7</v>
      </c>
      <c r="B33" s="13">
        <v>1311.6899999999998</v>
      </c>
    </row>
    <row r="34" spans="1:2" x14ac:dyDescent="0.3">
      <c r="A34" s="41" t="s">
        <v>8</v>
      </c>
      <c r="B34" s="13">
        <v>0</v>
      </c>
    </row>
    <row r="35" spans="1:2" x14ac:dyDescent="0.3">
      <c r="A35" s="41" t="s">
        <v>9</v>
      </c>
      <c r="B35" s="13">
        <v>0</v>
      </c>
    </row>
    <row r="36" spans="1:2" x14ac:dyDescent="0.3">
      <c r="A36" s="41" t="s">
        <v>10</v>
      </c>
      <c r="B36" s="13">
        <v>0</v>
      </c>
    </row>
    <row r="37" spans="1:2" x14ac:dyDescent="0.3">
      <c r="A37" s="41" t="s">
        <v>11</v>
      </c>
      <c r="B37" s="13">
        <v>32.76</v>
      </c>
    </row>
    <row r="38" spans="1:2" x14ac:dyDescent="0.3">
      <c r="A38" s="11" t="s">
        <v>68</v>
      </c>
      <c r="B38" s="13">
        <v>301307.68</v>
      </c>
    </row>
    <row r="39" spans="1:2" x14ac:dyDescent="0.3">
      <c r="A39" s="41" t="s">
        <v>0</v>
      </c>
      <c r="B39" s="13">
        <v>280833.40000000002</v>
      </c>
    </row>
    <row r="40" spans="1:2" x14ac:dyDescent="0.3">
      <c r="A40" s="41" t="s">
        <v>2</v>
      </c>
      <c r="B40" s="13">
        <v>0</v>
      </c>
    </row>
    <row r="41" spans="1:2" x14ac:dyDescent="0.3">
      <c r="A41" s="41" t="s">
        <v>7</v>
      </c>
      <c r="B41" s="13">
        <v>0</v>
      </c>
    </row>
    <row r="42" spans="1:2" x14ac:dyDescent="0.3">
      <c r="A42" s="41" t="s">
        <v>8</v>
      </c>
      <c r="B42" s="13">
        <v>0</v>
      </c>
    </row>
    <row r="43" spans="1:2" x14ac:dyDescent="0.3">
      <c r="A43" s="41" t="s">
        <v>9</v>
      </c>
      <c r="B43" s="13">
        <v>20420.240000000002</v>
      </c>
    </row>
    <row r="44" spans="1:2" x14ac:dyDescent="0.3">
      <c r="A44" s="41" t="s">
        <v>10</v>
      </c>
      <c r="B44" s="13">
        <v>0</v>
      </c>
    </row>
    <row r="45" spans="1:2" x14ac:dyDescent="0.3">
      <c r="A45" s="41" t="s">
        <v>11</v>
      </c>
      <c r="B45" s="13">
        <v>54.040000000000006</v>
      </c>
    </row>
    <row r="46" spans="1:2" x14ac:dyDescent="0.3">
      <c r="A46" s="11" t="s">
        <v>70</v>
      </c>
      <c r="B46" s="13">
        <v>196812.79999999999</v>
      </c>
    </row>
    <row r="47" spans="1:2" x14ac:dyDescent="0.3">
      <c r="A47" s="41" t="s">
        <v>0</v>
      </c>
      <c r="B47" s="13">
        <v>189108.78999999998</v>
      </c>
    </row>
    <row r="48" spans="1:2" x14ac:dyDescent="0.3">
      <c r="A48" s="41" t="s">
        <v>2</v>
      </c>
      <c r="B48" s="13">
        <v>0</v>
      </c>
    </row>
    <row r="49" spans="1:2" x14ac:dyDescent="0.3">
      <c r="A49" s="41" t="s">
        <v>7</v>
      </c>
      <c r="B49" s="13">
        <v>7649.9800000000005</v>
      </c>
    </row>
    <row r="50" spans="1:2" x14ac:dyDescent="0.3">
      <c r="A50" s="41" t="s">
        <v>8</v>
      </c>
      <c r="B50" s="13">
        <v>0</v>
      </c>
    </row>
    <row r="51" spans="1:2" x14ac:dyDescent="0.3">
      <c r="A51" s="41" t="s">
        <v>9</v>
      </c>
      <c r="B51" s="13">
        <v>0</v>
      </c>
    </row>
    <row r="52" spans="1:2" x14ac:dyDescent="0.3">
      <c r="A52" s="41" t="s">
        <v>10</v>
      </c>
      <c r="B52" s="13">
        <v>0</v>
      </c>
    </row>
    <row r="53" spans="1:2" x14ac:dyDescent="0.3">
      <c r="A53" s="41" t="s">
        <v>11</v>
      </c>
      <c r="B53" s="13">
        <v>54.03</v>
      </c>
    </row>
    <row r="54" spans="1:2" x14ac:dyDescent="0.3">
      <c r="A54" s="11" t="s">
        <v>82</v>
      </c>
      <c r="B54" s="13">
        <v>138273.14999999997</v>
      </c>
    </row>
    <row r="55" spans="1:2" x14ac:dyDescent="0.3">
      <c r="A55" s="41" t="s">
        <v>0</v>
      </c>
      <c r="B55" s="13">
        <v>133986.03999999998</v>
      </c>
    </row>
    <row r="56" spans="1:2" x14ac:dyDescent="0.3">
      <c r="A56" s="41" t="s">
        <v>2</v>
      </c>
      <c r="B56" s="13">
        <v>0</v>
      </c>
    </row>
    <row r="57" spans="1:2" x14ac:dyDescent="0.3">
      <c r="A57" s="41" t="s">
        <v>7</v>
      </c>
      <c r="B57" s="13">
        <v>4187.5</v>
      </c>
    </row>
    <row r="58" spans="1:2" x14ac:dyDescent="0.3">
      <c r="A58" s="41" t="s">
        <v>8</v>
      </c>
      <c r="B58" s="13">
        <v>0</v>
      </c>
    </row>
    <row r="59" spans="1:2" x14ac:dyDescent="0.3">
      <c r="A59" s="41" t="s">
        <v>9</v>
      </c>
      <c r="B59" s="13">
        <v>0</v>
      </c>
    </row>
    <row r="60" spans="1:2" x14ac:dyDescent="0.3">
      <c r="A60" s="41" t="s">
        <v>10</v>
      </c>
      <c r="B60" s="13">
        <v>0</v>
      </c>
    </row>
    <row r="61" spans="1:2" x14ac:dyDescent="0.3">
      <c r="A61" s="41" t="s">
        <v>11</v>
      </c>
      <c r="B61" s="13">
        <v>99.61</v>
      </c>
    </row>
    <row r="62" spans="1:2" x14ac:dyDescent="0.3">
      <c r="A62" s="11" t="s">
        <v>69</v>
      </c>
      <c r="B62" s="13">
        <v>50818.51999999999</v>
      </c>
    </row>
    <row r="63" spans="1:2" x14ac:dyDescent="0.3">
      <c r="A63" s="41" t="s">
        <v>0</v>
      </c>
      <c r="B63" s="13">
        <v>47108.549999999996</v>
      </c>
    </row>
    <row r="64" spans="1:2" x14ac:dyDescent="0.3">
      <c r="A64" s="41" t="s">
        <v>2</v>
      </c>
      <c r="B64" s="13">
        <v>0</v>
      </c>
    </row>
    <row r="65" spans="1:2" x14ac:dyDescent="0.3">
      <c r="A65" s="41" t="s">
        <v>7</v>
      </c>
      <c r="B65" s="13">
        <v>2463.17</v>
      </c>
    </row>
    <row r="66" spans="1:2" x14ac:dyDescent="0.3">
      <c r="A66" s="41" t="s">
        <v>8</v>
      </c>
      <c r="B66" s="13">
        <v>0</v>
      </c>
    </row>
    <row r="67" spans="1:2" x14ac:dyDescent="0.3">
      <c r="A67" s="41" t="s">
        <v>9</v>
      </c>
      <c r="B67" s="13">
        <v>1190.52</v>
      </c>
    </row>
    <row r="68" spans="1:2" x14ac:dyDescent="0.3">
      <c r="A68" s="41" t="s">
        <v>10</v>
      </c>
      <c r="B68" s="13">
        <v>0</v>
      </c>
    </row>
    <row r="69" spans="1:2" x14ac:dyDescent="0.3">
      <c r="A69" s="41" t="s">
        <v>11</v>
      </c>
      <c r="B69" s="13">
        <v>56.28</v>
      </c>
    </row>
    <row r="70" spans="1:2" x14ac:dyDescent="0.3">
      <c r="A70" s="11" t="s">
        <v>75</v>
      </c>
      <c r="B70" s="13">
        <v>138199.6</v>
      </c>
    </row>
    <row r="71" spans="1:2" x14ac:dyDescent="0.3">
      <c r="A71" s="41" t="s">
        <v>0</v>
      </c>
      <c r="B71" s="13">
        <v>126012.76000000001</v>
      </c>
    </row>
    <row r="72" spans="1:2" x14ac:dyDescent="0.3">
      <c r="A72" s="41" t="s">
        <v>2</v>
      </c>
      <c r="B72" s="13">
        <v>0</v>
      </c>
    </row>
    <row r="73" spans="1:2" x14ac:dyDescent="0.3">
      <c r="A73" s="41" t="s">
        <v>7</v>
      </c>
      <c r="B73" s="13">
        <v>9234.61</v>
      </c>
    </row>
    <row r="74" spans="1:2" x14ac:dyDescent="0.3">
      <c r="A74" s="41" t="s">
        <v>8</v>
      </c>
      <c r="B74" s="13">
        <v>0</v>
      </c>
    </row>
    <row r="75" spans="1:2" x14ac:dyDescent="0.3">
      <c r="A75" s="41" t="s">
        <v>9</v>
      </c>
      <c r="B75" s="13">
        <v>2954.04</v>
      </c>
    </row>
    <row r="76" spans="1:2" x14ac:dyDescent="0.3">
      <c r="A76" s="41" t="s">
        <v>10</v>
      </c>
      <c r="B76" s="13">
        <v>0</v>
      </c>
    </row>
    <row r="77" spans="1:2" x14ac:dyDescent="0.3">
      <c r="A77" s="41" t="s">
        <v>11</v>
      </c>
      <c r="B77" s="13">
        <v>-1.8099999999999996</v>
      </c>
    </row>
    <row r="78" spans="1:2" x14ac:dyDescent="0.3">
      <c r="A78" s="11" t="s">
        <v>74</v>
      </c>
      <c r="B78" s="13">
        <v>159113.24</v>
      </c>
    </row>
    <row r="79" spans="1:2" x14ac:dyDescent="0.3">
      <c r="A79" s="41" t="s">
        <v>0</v>
      </c>
      <c r="B79" s="13">
        <v>145058.87</v>
      </c>
    </row>
    <row r="80" spans="1:2" x14ac:dyDescent="0.3">
      <c r="A80" s="41" t="s">
        <v>2</v>
      </c>
      <c r="B80" s="13">
        <v>0</v>
      </c>
    </row>
    <row r="81" spans="1:2" x14ac:dyDescent="0.3">
      <c r="A81" s="41" t="s">
        <v>7</v>
      </c>
      <c r="B81" s="13">
        <v>10615.380000000001</v>
      </c>
    </row>
    <row r="82" spans="1:2" x14ac:dyDescent="0.3">
      <c r="A82" s="41" t="s">
        <v>8</v>
      </c>
      <c r="B82" s="13">
        <v>0</v>
      </c>
    </row>
    <row r="83" spans="1:2" x14ac:dyDescent="0.3">
      <c r="A83" s="41" t="s">
        <v>9</v>
      </c>
      <c r="B83" s="13">
        <v>3384.96</v>
      </c>
    </row>
    <row r="84" spans="1:2" x14ac:dyDescent="0.3">
      <c r="A84" s="41" t="s">
        <v>10</v>
      </c>
      <c r="B84" s="13">
        <v>0</v>
      </c>
    </row>
    <row r="85" spans="1:2" x14ac:dyDescent="0.3">
      <c r="A85" s="41" t="s">
        <v>11</v>
      </c>
      <c r="B85" s="13">
        <v>54.03</v>
      </c>
    </row>
    <row r="86" spans="1:2" x14ac:dyDescent="0.3">
      <c r="A86" s="11" t="s">
        <v>79</v>
      </c>
      <c r="B86" s="13">
        <v>68250.320000000007</v>
      </c>
    </row>
    <row r="87" spans="1:2" x14ac:dyDescent="0.3">
      <c r="A87" s="41" t="s">
        <v>0</v>
      </c>
      <c r="B87" s="13">
        <v>62269.08</v>
      </c>
    </row>
    <row r="88" spans="1:2" x14ac:dyDescent="0.3">
      <c r="A88" s="41" t="s">
        <v>2</v>
      </c>
      <c r="B88" s="13">
        <v>0</v>
      </c>
    </row>
    <row r="89" spans="1:2" x14ac:dyDescent="0.3">
      <c r="A89" s="41" t="s">
        <v>7</v>
      </c>
      <c r="B89" s="13">
        <v>2560</v>
      </c>
    </row>
    <row r="90" spans="1:2" x14ac:dyDescent="0.3">
      <c r="A90" s="41" t="s">
        <v>8</v>
      </c>
      <c r="B90" s="13">
        <v>0</v>
      </c>
    </row>
    <row r="91" spans="1:2" x14ac:dyDescent="0.3">
      <c r="A91" s="41" t="s">
        <v>9</v>
      </c>
      <c r="B91" s="13">
        <v>3384.96</v>
      </c>
    </row>
    <row r="92" spans="1:2" x14ac:dyDescent="0.3">
      <c r="A92" s="41" t="s">
        <v>10</v>
      </c>
      <c r="B92" s="13">
        <v>0</v>
      </c>
    </row>
    <row r="93" spans="1:2" x14ac:dyDescent="0.3">
      <c r="A93" s="41" t="s">
        <v>11</v>
      </c>
      <c r="B93" s="13">
        <v>36.28</v>
      </c>
    </row>
    <row r="94" spans="1:2" x14ac:dyDescent="0.3">
      <c r="A94" s="11" t="s">
        <v>89</v>
      </c>
      <c r="B94" s="13">
        <v>13464.33</v>
      </c>
    </row>
    <row r="95" spans="1:2" x14ac:dyDescent="0.3">
      <c r="A95" s="41" t="s">
        <v>0</v>
      </c>
      <c r="B95" s="13">
        <v>13189.119999999999</v>
      </c>
    </row>
    <row r="96" spans="1:2" x14ac:dyDescent="0.3">
      <c r="A96" s="41" t="s">
        <v>2</v>
      </c>
      <c r="B96" s="13">
        <v>0</v>
      </c>
    </row>
    <row r="97" spans="1:2" x14ac:dyDescent="0.3">
      <c r="A97" s="41" t="s">
        <v>7</v>
      </c>
      <c r="B97" s="13">
        <v>211.54</v>
      </c>
    </row>
    <row r="98" spans="1:2" x14ac:dyDescent="0.3">
      <c r="A98" s="41" t="s">
        <v>8</v>
      </c>
      <c r="B98" s="13">
        <v>0</v>
      </c>
    </row>
    <row r="99" spans="1:2" x14ac:dyDescent="0.3">
      <c r="A99" s="41" t="s">
        <v>9</v>
      </c>
      <c r="B99" s="13">
        <v>0</v>
      </c>
    </row>
    <row r="100" spans="1:2" x14ac:dyDescent="0.3">
      <c r="A100" s="41" t="s">
        <v>10</v>
      </c>
      <c r="B100" s="13">
        <v>0</v>
      </c>
    </row>
    <row r="101" spans="1:2" x14ac:dyDescent="0.3">
      <c r="A101" s="41" t="s">
        <v>11</v>
      </c>
      <c r="B101" s="13">
        <v>63.67</v>
      </c>
    </row>
    <row r="102" spans="1:2" x14ac:dyDescent="0.3">
      <c r="A102" s="11" t="s">
        <v>85</v>
      </c>
      <c r="B102" s="13">
        <v>63698.53</v>
      </c>
    </row>
    <row r="103" spans="1:2" x14ac:dyDescent="0.3">
      <c r="A103" s="41" t="s">
        <v>0</v>
      </c>
      <c r="B103" s="13">
        <v>59736.54</v>
      </c>
    </row>
    <row r="104" spans="1:2" x14ac:dyDescent="0.3">
      <c r="A104" s="41" t="s">
        <v>2</v>
      </c>
      <c r="B104" s="13">
        <v>0</v>
      </c>
    </row>
    <row r="105" spans="1:2" x14ac:dyDescent="0.3">
      <c r="A105" s="41" t="s">
        <v>7</v>
      </c>
      <c r="B105" s="13">
        <v>2538.46</v>
      </c>
    </row>
    <row r="106" spans="1:2" x14ac:dyDescent="0.3">
      <c r="A106" s="41" t="s">
        <v>8</v>
      </c>
      <c r="B106" s="13">
        <v>0</v>
      </c>
    </row>
    <row r="107" spans="1:2" x14ac:dyDescent="0.3">
      <c r="A107" s="41" t="s">
        <v>9</v>
      </c>
      <c r="B107" s="13">
        <v>1324.56</v>
      </c>
    </row>
    <row r="108" spans="1:2" x14ac:dyDescent="0.3">
      <c r="A108" s="41" t="s">
        <v>10</v>
      </c>
      <c r="B108" s="13">
        <v>0</v>
      </c>
    </row>
    <row r="109" spans="1:2" x14ac:dyDescent="0.3">
      <c r="A109" s="41" t="s">
        <v>11</v>
      </c>
      <c r="B109" s="13">
        <v>98.97</v>
      </c>
    </row>
    <row r="110" spans="1:2" x14ac:dyDescent="0.3">
      <c r="A110" s="11" t="s">
        <v>84</v>
      </c>
      <c r="B110" s="13">
        <v>68363.100000000006</v>
      </c>
    </row>
    <row r="111" spans="1:2" x14ac:dyDescent="0.3">
      <c r="A111" s="41" t="s">
        <v>0</v>
      </c>
      <c r="B111" s="13">
        <v>62756.39</v>
      </c>
    </row>
    <row r="112" spans="1:2" x14ac:dyDescent="0.3">
      <c r="A112" s="41" t="s">
        <v>2</v>
      </c>
      <c r="B112" s="13">
        <v>0</v>
      </c>
    </row>
    <row r="113" spans="1:2" x14ac:dyDescent="0.3">
      <c r="A113" s="41" t="s">
        <v>7</v>
      </c>
      <c r="B113" s="13">
        <v>3230.78</v>
      </c>
    </row>
    <row r="114" spans="1:2" x14ac:dyDescent="0.3">
      <c r="A114" s="41" t="s">
        <v>8</v>
      </c>
      <c r="B114" s="13">
        <v>0</v>
      </c>
    </row>
    <row r="115" spans="1:2" x14ac:dyDescent="0.3">
      <c r="A115" s="41" t="s">
        <v>9</v>
      </c>
      <c r="B115" s="13">
        <v>2260.8000000000002</v>
      </c>
    </row>
    <row r="116" spans="1:2" x14ac:dyDescent="0.3">
      <c r="A116" s="41" t="s">
        <v>10</v>
      </c>
      <c r="B116" s="13">
        <v>0</v>
      </c>
    </row>
    <row r="117" spans="1:2" x14ac:dyDescent="0.3">
      <c r="A117" s="41" t="s">
        <v>11</v>
      </c>
      <c r="B117" s="13">
        <v>115.13000000000001</v>
      </c>
    </row>
    <row r="118" spans="1:2" x14ac:dyDescent="0.3">
      <c r="A118" s="11" t="s">
        <v>99</v>
      </c>
      <c r="B118" s="13">
        <v>-1.88</v>
      </c>
    </row>
    <row r="119" spans="1:2" x14ac:dyDescent="0.3">
      <c r="A119" s="41" t="s">
        <v>0</v>
      </c>
      <c r="B119" s="13">
        <v>0</v>
      </c>
    </row>
    <row r="120" spans="1:2" x14ac:dyDescent="0.3">
      <c r="A120" s="41" t="s">
        <v>2</v>
      </c>
      <c r="B120" s="13">
        <v>0</v>
      </c>
    </row>
    <row r="121" spans="1:2" x14ac:dyDescent="0.3">
      <c r="A121" s="41" t="s">
        <v>7</v>
      </c>
      <c r="B121" s="13">
        <v>0</v>
      </c>
    </row>
    <row r="122" spans="1:2" x14ac:dyDescent="0.3">
      <c r="A122" s="41" t="s">
        <v>8</v>
      </c>
      <c r="B122" s="13">
        <v>0</v>
      </c>
    </row>
    <row r="123" spans="1:2" x14ac:dyDescent="0.3">
      <c r="A123" s="41" t="s">
        <v>9</v>
      </c>
      <c r="B123" s="13">
        <v>0</v>
      </c>
    </row>
    <row r="124" spans="1:2" x14ac:dyDescent="0.3">
      <c r="A124" s="41" t="s">
        <v>10</v>
      </c>
      <c r="B124" s="13">
        <v>0</v>
      </c>
    </row>
    <row r="125" spans="1:2" x14ac:dyDescent="0.3">
      <c r="A125" s="41" t="s">
        <v>11</v>
      </c>
      <c r="B125" s="13">
        <v>-1.88</v>
      </c>
    </row>
    <row r="126" spans="1:2" x14ac:dyDescent="0.3">
      <c r="A126" s="11" t="s">
        <v>94</v>
      </c>
      <c r="B126" s="13">
        <v>-1.2</v>
      </c>
    </row>
    <row r="127" spans="1:2" x14ac:dyDescent="0.3">
      <c r="A127" s="41" t="s">
        <v>0</v>
      </c>
      <c r="B127" s="13">
        <v>0</v>
      </c>
    </row>
    <row r="128" spans="1:2" x14ac:dyDescent="0.3">
      <c r="A128" s="41" t="s">
        <v>2</v>
      </c>
      <c r="B128" s="13">
        <v>0</v>
      </c>
    </row>
    <row r="129" spans="1:2" x14ac:dyDescent="0.3">
      <c r="A129" s="41" t="s">
        <v>7</v>
      </c>
      <c r="B129" s="13">
        <v>0</v>
      </c>
    </row>
    <row r="130" spans="1:2" x14ac:dyDescent="0.3">
      <c r="A130" s="41" t="s">
        <v>8</v>
      </c>
      <c r="B130" s="13">
        <v>0</v>
      </c>
    </row>
    <row r="131" spans="1:2" x14ac:dyDescent="0.3">
      <c r="A131" s="41" t="s">
        <v>9</v>
      </c>
      <c r="B131" s="13">
        <v>0</v>
      </c>
    </row>
    <row r="132" spans="1:2" x14ac:dyDescent="0.3">
      <c r="A132" s="41" t="s">
        <v>10</v>
      </c>
      <c r="B132" s="13">
        <v>0</v>
      </c>
    </row>
    <row r="133" spans="1:2" x14ac:dyDescent="0.3">
      <c r="A133" s="41" t="s">
        <v>11</v>
      </c>
      <c r="B133" s="13">
        <v>-1.2</v>
      </c>
    </row>
    <row r="134" spans="1:2" x14ac:dyDescent="0.3">
      <c r="A134" s="11" t="s">
        <v>97</v>
      </c>
      <c r="B134" s="13">
        <v>-4.87</v>
      </c>
    </row>
    <row r="135" spans="1:2" x14ac:dyDescent="0.3">
      <c r="A135" s="41" t="s">
        <v>0</v>
      </c>
      <c r="B135" s="13">
        <v>0</v>
      </c>
    </row>
    <row r="136" spans="1:2" x14ac:dyDescent="0.3">
      <c r="A136" s="41" t="s">
        <v>2</v>
      </c>
      <c r="B136" s="13">
        <v>0</v>
      </c>
    </row>
    <row r="137" spans="1:2" x14ac:dyDescent="0.3">
      <c r="A137" s="41" t="s">
        <v>7</v>
      </c>
      <c r="B137" s="13">
        <v>0</v>
      </c>
    </row>
    <row r="138" spans="1:2" x14ac:dyDescent="0.3">
      <c r="A138" s="41" t="s">
        <v>8</v>
      </c>
      <c r="B138" s="13">
        <v>0</v>
      </c>
    </row>
    <row r="139" spans="1:2" x14ac:dyDescent="0.3">
      <c r="A139" s="41" t="s">
        <v>9</v>
      </c>
      <c r="B139" s="13">
        <v>0</v>
      </c>
    </row>
    <row r="140" spans="1:2" x14ac:dyDescent="0.3">
      <c r="A140" s="41" t="s">
        <v>10</v>
      </c>
      <c r="B140" s="13">
        <v>0</v>
      </c>
    </row>
    <row r="141" spans="1:2" x14ac:dyDescent="0.3">
      <c r="A141" s="41" t="s">
        <v>11</v>
      </c>
      <c r="B141" s="13">
        <v>-4.87</v>
      </c>
    </row>
    <row r="142" spans="1:2" x14ac:dyDescent="0.3">
      <c r="A142" s="11" t="s">
        <v>77</v>
      </c>
      <c r="B142" s="13">
        <v>144914.33000000002</v>
      </c>
    </row>
    <row r="143" spans="1:2" x14ac:dyDescent="0.3">
      <c r="A143" s="41" t="s">
        <v>0</v>
      </c>
      <c r="B143" s="13">
        <v>134674.51</v>
      </c>
    </row>
    <row r="144" spans="1:2" x14ac:dyDescent="0.3">
      <c r="A144" s="41" t="s">
        <v>2</v>
      </c>
      <c r="B144" s="13">
        <v>0</v>
      </c>
    </row>
    <row r="145" spans="1:2" x14ac:dyDescent="0.3">
      <c r="A145" s="41" t="s">
        <v>7</v>
      </c>
      <c r="B145" s="13">
        <v>6809.87</v>
      </c>
    </row>
    <row r="146" spans="1:2" x14ac:dyDescent="0.3">
      <c r="A146" s="41" t="s">
        <v>8</v>
      </c>
      <c r="B146" s="13">
        <v>0</v>
      </c>
    </row>
    <row r="147" spans="1:2" x14ac:dyDescent="0.3">
      <c r="A147" s="41" t="s">
        <v>9</v>
      </c>
      <c r="B147" s="13">
        <v>3375.92</v>
      </c>
    </row>
    <row r="148" spans="1:2" x14ac:dyDescent="0.3">
      <c r="A148" s="41" t="s">
        <v>10</v>
      </c>
      <c r="B148" s="13">
        <v>0</v>
      </c>
    </row>
    <row r="149" spans="1:2" x14ac:dyDescent="0.3">
      <c r="A149" s="41" t="s">
        <v>11</v>
      </c>
      <c r="B149" s="13">
        <v>54.029999999999994</v>
      </c>
    </row>
    <row r="150" spans="1:2" x14ac:dyDescent="0.3">
      <c r="A150" s="11" t="s">
        <v>86</v>
      </c>
      <c r="B150" s="13">
        <v>75541.150000000009</v>
      </c>
    </row>
    <row r="151" spans="1:2" x14ac:dyDescent="0.3">
      <c r="A151" s="41" t="s">
        <v>0</v>
      </c>
      <c r="B151" s="13">
        <v>69869.83</v>
      </c>
    </row>
    <row r="152" spans="1:2" x14ac:dyDescent="0.3">
      <c r="A152" s="41" t="s">
        <v>2</v>
      </c>
      <c r="B152" s="13">
        <v>0</v>
      </c>
    </row>
    <row r="153" spans="1:2" x14ac:dyDescent="0.3">
      <c r="A153" s="41" t="s">
        <v>7</v>
      </c>
      <c r="B153" s="13">
        <v>3288.46</v>
      </c>
    </row>
    <row r="154" spans="1:2" x14ac:dyDescent="0.3">
      <c r="A154" s="41" t="s">
        <v>8</v>
      </c>
      <c r="B154" s="13">
        <v>0</v>
      </c>
    </row>
    <row r="155" spans="1:2" x14ac:dyDescent="0.3">
      <c r="A155" s="41" t="s">
        <v>9</v>
      </c>
      <c r="B155" s="13">
        <v>2260.8000000000002</v>
      </c>
    </row>
    <row r="156" spans="1:2" x14ac:dyDescent="0.3">
      <c r="A156" s="41" t="s">
        <v>10</v>
      </c>
      <c r="B156" s="13">
        <v>0</v>
      </c>
    </row>
    <row r="157" spans="1:2" x14ac:dyDescent="0.3">
      <c r="A157" s="41" t="s">
        <v>11</v>
      </c>
      <c r="B157" s="13">
        <v>122.05999999999999</v>
      </c>
    </row>
    <row r="158" spans="1:2" x14ac:dyDescent="0.3">
      <c r="A158" s="11" t="s">
        <v>96</v>
      </c>
      <c r="B158" s="13">
        <v>-4.9800000000000004</v>
      </c>
    </row>
    <row r="159" spans="1:2" x14ac:dyDescent="0.3">
      <c r="A159" s="41" t="s">
        <v>0</v>
      </c>
      <c r="B159" s="13">
        <v>0</v>
      </c>
    </row>
    <row r="160" spans="1:2" x14ac:dyDescent="0.3">
      <c r="A160" s="41" t="s">
        <v>2</v>
      </c>
      <c r="B160" s="13">
        <v>0</v>
      </c>
    </row>
    <row r="161" spans="1:2" x14ac:dyDescent="0.3">
      <c r="A161" s="41" t="s">
        <v>7</v>
      </c>
      <c r="B161" s="13">
        <v>0</v>
      </c>
    </row>
    <row r="162" spans="1:2" x14ac:dyDescent="0.3">
      <c r="A162" s="41" t="s">
        <v>8</v>
      </c>
      <c r="B162" s="13">
        <v>0</v>
      </c>
    </row>
    <row r="163" spans="1:2" x14ac:dyDescent="0.3">
      <c r="A163" s="41" t="s">
        <v>9</v>
      </c>
      <c r="B163" s="13">
        <v>0</v>
      </c>
    </row>
    <row r="164" spans="1:2" x14ac:dyDescent="0.3">
      <c r="A164" s="41" t="s">
        <v>10</v>
      </c>
      <c r="B164" s="13">
        <v>0</v>
      </c>
    </row>
    <row r="165" spans="1:2" x14ac:dyDescent="0.3">
      <c r="A165" s="41" t="s">
        <v>11</v>
      </c>
      <c r="B165" s="13">
        <v>-4.9800000000000004</v>
      </c>
    </row>
    <row r="166" spans="1:2" x14ac:dyDescent="0.3">
      <c r="A166" s="11" t="s">
        <v>100</v>
      </c>
      <c r="B166" s="13">
        <v>73600.12</v>
      </c>
    </row>
    <row r="167" spans="1:2" x14ac:dyDescent="0.3">
      <c r="A167" s="41" t="s">
        <v>0</v>
      </c>
      <c r="B167" s="13">
        <v>59665.51</v>
      </c>
    </row>
    <row r="168" spans="1:2" x14ac:dyDescent="0.3">
      <c r="A168" s="41" t="s">
        <v>2</v>
      </c>
      <c r="B168" s="13">
        <v>0</v>
      </c>
    </row>
    <row r="169" spans="1:2" x14ac:dyDescent="0.3">
      <c r="A169" s="41" t="s">
        <v>7</v>
      </c>
      <c r="B169" s="13">
        <v>5280.35</v>
      </c>
    </row>
    <row r="170" spans="1:2" x14ac:dyDescent="0.3">
      <c r="A170" s="41" t="s">
        <v>8</v>
      </c>
      <c r="B170" s="13">
        <v>7187.5</v>
      </c>
    </row>
    <row r="171" spans="1:2" x14ac:dyDescent="0.3">
      <c r="A171" s="41" t="s">
        <v>9</v>
      </c>
      <c r="B171" s="13">
        <v>1405.2</v>
      </c>
    </row>
    <row r="172" spans="1:2" x14ac:dyDescent="0.3">
      <c r="A172" s="41" t="s">
        <v>10</v>
      </c>
      <c r="B172" s="13">
        <v>0</v>
      </c>
    </row>
    <row r="173" spans="1:2" x14ac:dyDescent="0.3">
      <c r="A173" s="41" t="s">
        <v>11</v>
      </c>
      <c r="B173" s="13">
        <v>61.56</v>
      </c>
    </row>
    <row r="174" spans="1:2" x14ac:dyDescent="0.3">
      <c r="A174" s="11" t="s">
        <v>91</v>
      </c>
      <c r="B174" s="13">
        <v>3477.98</v>
      </c>
    </row>
    <row r="175" spans="1:2" x14ac:dyDescent="0.3">
      <c r="A175" s="41" t="s">
        <v>0</v>
      </c>
      <c r="B175" s="13">
        <v>3461.54</v>
      </c>
    </row>
    <row r="176" spans="1:2" x14ac:dyDescent="0.3">
      <c r="A176" s="41" t="s">
        <v>2</v>
      </c>
      <c r="B176" s="13">
        <v>0</v>
      </c>
    </row>
    <row r="177" spans="1:2" x14ac:dyDescent="0.3">
      <c r="A177" s="41" t="s">
        <v>7</v>
      </c>
      <c r="B177" s="13">
        <v>0</v>
      </c>
    </row>
    <row r="178" spans="1:2" x14ac:dyDescent="0.3">
      <c r="A178" s="41" t="s">
        <v>8</v>
      </c>
      <c r="B178" s="13">
        <v>0</v>
      </c>
    </row>
    <row r="179" spans="1:2" x14ac:dyDescent="0.3">
      <c r="A179" s="41" t="s">
        <v>9</v>
      </c>
      <c r="B179" s="13">
        <v>0</v>
      </c>
    </row>
    <row r="180" spans="1:2" x14ac:dyDescent="0.3">
      <c r="A180" s="41" t="s">
        <v>10</v>
      </c>
      <c r="B180" s="13">
        <v>0</v>
      </c>
    </row>
    <row r="181" spans="1:2" x14ac:dyDescent="0.3">
      <c r="A181" s="41" t="s">
        <v>11</v>
      </c>
      <c r="B181" s="13">
        <v>16.440000000000001</v>
      </c>
    </row>
    <row r="182" spans="1:2" x14ac:dyDescent="0.3">
      <c r="A182" s="11" t="s">
        <v>87</v>
      </c>
      <c r="B182" s="13">
        <v>16153.349999999999</v>
      </c>
    </row>
    <row r="183" spans="1:2" x14ac:dyDescent="0.3">
      <c r="A183" s="41" t="s">
        <v>0</v>
      </c>
      <c r="B183" s="13">
        <v>15307.71</v>
      </c>
    </row>
    <row r="184" spans="1:2" x14ac:dyDescent="0.3">
      <c r="A184" s="41" t="s">
        <v>2</v>
      </c>
      <c r="B184" s="13">
        <v>0</v>
      </c>
    </row>
    <row r="185" spans="1:2" x14ac:dyDescent="0.3">
      <c r="A185" s="41" t="s">
        <v>7</v>
      </c>
      <c r="B185" s="13">
        <v>769.24</v>
      </c>
    </row>
    <row r="186" spans="1:2" x14ac:dyDescent="0.3">
      <c r="A186" s="41" t="s">
        <v>8</v>
      </c>
      <c r="B186" s="13">
        <v>0</v>
      </c>
    </row>
    <row r="187" spans="1:2" x14ac:dyDescent="0.3">
      <c r="A187" s="41" t="s">
        <v>9</v>
      </c>
      <c r="B187" s="13">
        <v>0</v>
      </c>
    </row>
    <row r="188" spans="1:2" x14ac:dyDescent="0.3">
      <c r="A188" s="41" t="s">
        <v>10</v>
      </c>
      <c r="B188" s="13">
        <v>0</v>
      </c>
    </row>
    <row r="189" spans="1:2" x14ac:dyDescent="0.3">
      <c r="A189" s="41" t="s">
        <v>11</v>
      </c>
      <c r="B189" s="13">
        <v>76.400000000000006</v>
      </c>
    </row>
    <row r="190" spans="1:2" x14ac:dyDescent="0.3">
      <c r="A190" s="11" t="s">
        <v>98</v>
      </c>
      <c r="B190" s="13">
        <v>11412.28</v>
      </c>
    </row>
    <row r="191" spans="1:2" x14ac:dyDescent="0.3">
      <c r="A191" s="41" t="s">
        <v>0</v>
      </c>
      <c r="B191" s="13">
        <v>11067.4</v>
      </c>
    </row>
    <row r="192" spans="1:2" x14ac:dyDescent="0.3">
      <c r="A192" s="41" t="s">
        <v>2</v>
      </c>
      <c r="B192" s="13">
        <v>0</v>
      </c>
    </row>
    <row r="193" spans="1:2" x14ac:dyDescent="0.3">
      <c r="A193" s="41" t="s">
        <v>7</v>
      </c>
      <c r="B193" s="13">
        <v>351.35</v>
      </c>
    </row>
    <row r="194" spans="1:2" x14ac:dyDescent="0.3">
      <c r="A194" s="41" t="s">
        <v>8</v>
      </c>
      <c r="B194" s="13">
        <v>0</v>
      </c>
    </row>
    <row r="195" spans="1:2" x14ac:dyDescent="0.3">
      <c r="A195" s="41" t="s">
        <v>9</v>
      </c>
      <c r="B195" s="13">
        <v>0</v>
      </c>
    </row>
    <row r="196" spans="1:2" x14ac:dyDescent="0.3">
      <c r="A196" s="41" t="s">
        <v>10</v>
      </c>
      <c r="B196" s="13">
        <v>0</v>
      </c>
    </row>
    <row r="197" spans="1:2" x14ac:dyDescent="0.3">
      <c r="A197" s="41" t="s">
        <v>11</v>
      </c>
      <c r="B197" s="13">
        <v>-6.47</v>
      </c>
    </row>
    <row r="198" spans="1:2" x14ac:dyDescent="0.3">
      <c r="A198" s="11" t="s">
        <v>83</v>
      </c>
      <c r="B198" s="13">
        <v>44729.31</v>
      </c>
    </row>
    <row r="199" spans="1:2" x14ac:dyDescent="0.3">
      <c r="A199" s="41" t="s">
        <v>0</v>
      </c>
      <c r="B199" s="13">
        <v>40351.14</v>
      </c>
    </row>
    <row r="200" spans="1:2" x14ac:dyDescent="0.3">
      <c r="A200" s="41" t="s">
        <v>2</v>
      </c>
      <c r="B200" s="13">
        <v>0</v>
      </c>
    </row>
    <row r="201" spans="1:2" x14ac:dyDescent="0.3">
      <c r="A201" s="41" t="s">
        <v>7</v>
      </c>
      <c r="B201" s="13">
        <v>1741.1699999999998</v>
      </c>
    </row>
    <row r="202" spans="1:2" x14ac:dyDescent="0.3">
      <c r="A202" s="41" t="s">
        <v>8</v>
      </c>
      <c r="B202" s="13">
        <v>0</v>
      </c>
    </row>
    <row r="203" spans="1:2" x14ac:dyDescent="0.3">
      <c r="A203" s="41" t="s">
        <v>9</v>
      </c>
      <c r="B203" s="13">
        <v>2541.84</v>
      </c>
    </row>
    <row r="204" spans="1:2" x14ac:dyDescent="0.3">
      <c r="A204" s="41" t="s">
        <v>10</v>
      </c>
      <c r="B204" s="13">
        <v>0</v>
      </c>
    </row>
    <row r="205" spans="1:2" x14ac:dyDescent="0.3">
      <c r="A205" s="41" t="s">
        <v>11</v>
      </c>
      <c r="B205" s="13">
        <v>95.16</v>
      </c>
    </row>
    <row r="206" spans="1:2" x14ac:dyDescent="0.3">
      <c r="A206" s="11" t="s">
        <v>95</v>
      </c>
      <c r="B206" s="13">
        <v>1314.72</v>
      </c>
    </row>
    <row r="207" spans="1:2" x14ac:dyDescent="0.3">
      <c r="A207" s="41" t="s">
        <v>0</v>
      </c>
      <c r="B207" s="13">
        <v>1173.07</v>
      </c>
    </row>
    <row r="208" spans="1:2" x14ac:dyDescent="0.3">
      <c r="A208" s="41" t="s">
        <v>2</v>
      </c>
      <c r="B208" s="13">
        <v>0</v>
      </c>
    </row>
    <row r="209" spans="1:2" x14ac:dyDescent="0.3">
      <c r="A209" s="41" t="s">
        <v>7</v>
      </c>
      <c r="B209" s="13">
        <v>0</v>
      </c>
    </row>
    <row r="210" spans="1:2" x14ac:dyDescent="0.3">
      <c r="A210" s="41" t="s">
        <v>8</v>
      </c>
      <c r="B210" s="13">
        <v>0</v>
      </c>
    </row>
    <row r="211" spans="1:2" x14ac:dyDescent="0.3">
      <c r="A211" s="41" t="s">
        <v>9</v>
      </c>
      <c r="B211" s="13">
        <v>140.52000000000001</v>
      </c>
    </row>
    <row r="212" spans="1:2" x14ac:dyDescent="0.3">
      <c r="A212" s="41" t="s">
        <v>10</v>
      </c>
      <c r="B212" s="13">
        <v>0</v>
      </c>
    </row>
    <row r="213" spans="1:2" x14ac:dyDescent="0.3">
      <c r="A213" s="41" t="s">
        <v>11</v>
      </c>
      <c r="B213" s="13">
        <v>1.1299999999999999</v>
      </c>
    </row>
    <row r="214" spans="1:2" x14ac:dyDescent="0.3">
      <c r="A214" s="11" t="s">
        <v>88</v>
      </c>
      <c r="B214" s="13">
        <v>21610.7</v>
      </c>
    </row>
    <row r="215" spans="1:2" x14ac:dyDescent="0.3">
      <c r="A215" s="41" t="s">
        <v>0</v>
      </c>
      <c r="B215" s="13">
        <v>21519.23</v>
      </c>
    </row>
    <row r="216" spans="1:2" x14ac:dyDescent="0.3">
      <c r="A216" s="41" t="s">
        <v>2</v>
      </c>
      <c r="B216" s="13">
        <v>0</v>
      </c>
    </row>
    <row r="217" spans="1:2" x14ac:dyDescent="0.3">
      <c r="A217" s="41" t="s">
        <v>7</v>
      </c>
      <c r="B217" s="13">
        <v>0</v>
      </c>
    </row>
    <row r="218" spans="1:2" x14ac:dyDescent="0.3">
      <c r="A218" s="41" t="s">
        <v>8</v>
      </c>
      <c r="B218" s="13">
        <v>0</v>
      </c>
    </row>
    <row r="219" spans="1:2" x14ac:dyDescent="0.3">
      <c r="A219" s="41" t="s">
        <v>9</v>
      </c>
      <c r="B219" s="13">
        <v>0</v>
      </c>
    </row>
    <row r="220" spans="1:2" x14ac:dyDescent="0.3">
      <c r="A220" s="41" t="s">
        <v>10</v>
      </c>
      <c r="B220" s="13">
        <v>0</v>
      </c>
    </row>
    <row r="221" spans="1:2" x14ac:dyDescent="0.3">
      <c r="A221" s="41" t="s">
        <v>11</v>
      </c>
      <c r="B221" s="13">
        <v>91.47</v>
      </c>
    </row>
    <row r="222" spans="1:2" x14ac:dyDescent="0.3">
      <c r="A222" s="11" t="s">
        <v>33</v>
      </c>
      <c r="B222" s="13">
        <v>2374577.29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D514D9-9A44-4234-8F4D-08026EECA497}">
  <dimension ref="A1:P146"/>
  <sheetViews>
    <sheetView showGridLines="0" zoomScaleNormal="100" workbookViewId="0">
      <selection activeCell="E20" sqref="E20"/>
    </sheetView>
  </sheetViews>
  <sheetFormatPr defaultColWidth="8.77734375" defaultRowHeight="14.4" x14ac:dyDescent="0.3"/>
  <cols>
    <col min="1" max="1" width="15.109375" bestFit="1" customWidth="1"/>
    <col min="3" max="3" width="41.6640625" customWidth="1"/>
    <col min="4" max="9" width="12.109375" customWidth="1"/>
    <col min="10" max="11" width="12.6640625" bestFit="1" customWidth="1"/>
    <col min="12" max="13" width="12.109375" bestFit="1" customWidth="1"/>
    <col min="14" max="15" width="12.109375" customWidth="1"/>
    <col min="16" max="16" width="13.6640625" style="2" bestFit="1" customWidth="1"/>
  </cols>
  <sheetData>
    <row r="1" spans="1:16" x14ac:dyDescent="0.3">
      <c r="C1" s="42" t="s">
        <v>50</v>
      </c>
    </row>
    <row r="2" spans="1:16" x14ac:dyDescent="0.3">
      <c r="C2" s="42"/>
    </row>
    <row r="3" spans="1:16" x14ac:dyDescent="0.3">
      <c r="A3" t="s">
        <v>40</v>
      </c>
      <c r="C3" s="42"/>
    </row>
    <row r="4" spans="1:16" x14ac:dyDescent="0.3">
      <c r="A4" s="19" t="s">
        <v>39</v>
      </c>
      <c r="C4" s="1"/>
    </row>
    <row r="6" spans="1:16" ht="15" thickBot="1" x14ac:dyDescent="0.35">
      <c r="A6" s="4" t="s">
        <v>15</v>
      </c>
      <c r="B6" s="4" t="s">
        <v>13</v>
      </c>
      <c r="C6" s="4" t="s">
        <v>14</v>
      </c>
      <c r="D6" s="5">
        <v>43525</v>
      </c>
      <c r="E6" s="5">
        <v>43556</v>
      </c>
      <c r="F6" s="5">
        <v>43586</v>
      </c>
      <c r="G6" s="5">
        <v>43617</v>
      </c>
      <c r="H6" s="5">
        <v>43647</v>
      </c>
      <c r="I6" s="5">
        <v>43678</v>
      </c>
      <c r="J6" s="5">
        <v>43709</v>
      </c>
      <c r="K6" s="5">
        <v>43739</v>
      </c>
      <c r="L6" s="5">
        <v>43770</v>
      </c>
      <c r="M6" s="5">
        <v>43800</v>
      </c>
      <c r="N6" s="5">
        <v>43831</v>
      </c>
      <c r="O6" s="5">
        <v>43862</v>
      </c>
      <c r="P6" s="5" t="s">
        <v>12</v>
      </c>
    </row>
    <row r="7" spans="1:16" x14ac:dyDescent="0.3">
      <c r="A7" s="25" t="s">
        <v>104</v>
      </c>
      <c r="B7" s="3" t="s">
        <v>0</v>
      </c>
      <c r="C7" t="s">
        <v>1</v>
      </c>
      <c r="D7" s="7">
        <v>0</v>
      </c>
      <c r="E7" s="7">
        <v>0</v>
      </c>
      <c r="F7" s="7">
        <v>0</v>
      </c>
      <c r="G7" s="7">
        <v>0</v>
      </c>
      <c r="H7" s="7">
        <v>0</v>
      </c>
      <c r="I7" s="7">
        <v>0</v>
      </c>
      <c r="J7" s="7">
        <v>0</v>
      </c>
      <c r="K7" s="7">
        <v>0</v>
      </c>
      <c r="L7" s="7">
        <v>0</v>
      </c>
      <c r="M7" s="7">
        <v>0</v>
      </c>
      <c r="N7" s="7">
        <v>0</v>
      </c>
      <c r="O7" s="7">
        <v>0</v>
      </c>
      <c r="P7" s="27">
        <f>SUM(D7:O7)</f>
        <v>0</v>
      </c>
    </row>
    <row r="8" spans="1:16" x14ac:dyDescent="0.3">
      <c r="A8" s="25" t="s">
        <v>104</v>
      </c>
      <c r="B8" s="3" t="s">
        <v>2</v>
      </c>
      <c r="C8" t="s">
        <v>102</v>
      </c>
      <c r="D8" s="7">
        <v>0</v>
      </c>
      <c r="E8" s="7">
        <v>0</v>
      </c>
      <c r="F8" s="7">
        <v>0</v>
      </c>
      <c r="G8" s="7">
        <v>0</v>
      </c>
      <c r="H8" s="7">
        <v>0</v>
      </c>
      <c r="I8" s="7">
        <v>0</v>
      </c>
      <c r="J8" s="7">
        <v>0</v>
      </c>
      <c r="K8" s="7">
        <v>0</v>
      </c>
      <c r="L8" s="7">
        <v>0</v>
      </c>
      <c r="M8" s="7">
        <v>0</v>
      </c>
      <c r="N8" s="7">
        <v>0</v>
      </c>
      <c r="O8" s="7">
        <v>0</v>
      </c>
      <c r="P8" s="27">
        <f t="shared" ref="P8:P71" si="0">SUM(D8:O8)</f>
        <v>0</v>
      </c>
    </row>
    <row r="9" spans="1:16" x14ac:dyDescent="0.3">
      <c r="A9" s="25" t="s">
        <v>104</v>
      </c>
      <c r="B9" s="3" t="s">
        <v>7</v>
      </c>
      <c r="C9" t="s">
        <v>3</v>
      </c>
      <c r="D9" s="7">
        <v>0</v>
      </c>
      <c r="E9" s="7">
        <v>0</v>
      </c>
      <c r="F9" s="7">
        <v>0</v>
      </c>
      <c r="G9" s="7">
        <v>0</v>
      </c>
      <c r="H9" s="7">
        <v>0</v>
      </c>
      <c r="I9" s="7">
        <v>0</v>
      </c>
      <c r="J9" s="7">
        <v>0</v>
      </c>
      <c r="K9" s="7">
        <v>0</v>
      </c>
      <c r="L9" s="7">
        <v>0</v>
      </c>
      <c r="M9" s="7">
        <v>0</v>
      </c>
      <c r="N9" s="7">
        <v>0</v>
      </c>
      <c r="O9" s="7">
        <v>0</v>
      </c>
      <c r="P9" s="27">
        <f t="shared" si="0"/>
        <v>0</v>
      </c>
    </row>
    <row r="10" spans="1:16" x14ac:dyDescent="0.3">
      <c r="A10" s="25" t="s">
        <v>104</v>
      </c>
      <c r="B10" s="3" t="s">
        <v>8</v>
      </c>
      <c r="C10" t="s">
        <v>4</v>
      </c>
      <c r="D10" s="7">
        <v>0</v>
      </c>
      <c r="E10" s="7">
        <v>0</v>
      </c>
      <c r="F10" s="7">
        <v>0</v>
      </c>
      <c r="G10" s="7">
        <v>0</v>
      </c>
      <c r="H10" s="7">
        <v>0</v>
      </c>
      <c r="I10" s="7">
        <v>0</v>
      </c>
      <c r="J10" s="7">
        <v>0</v>
      </c>
      <c r="K10" s="7">
        <v>0</v>
      </c>
      <c r="L10" s="7">
        <v>0</v>
      </c>
      <c r="M10" s="7">
        <v>0</v>
      </c>
      <c r="N10" s="7">
        <v>0</v>
      </c>
      <c r="O10" s="7">
        <v>0</v>
      </c>
      <c r="P10" s="27">
        <f t="shared" si="0"/>
        <v>0</v>
      </c>
    </row>
    <row r="11" spans="1:16" x14ac:dyDescent="0.3">
      <c r="A11" s="25" t="s">
        <v>104</v>
      </c>
      <c r="B11" s="3" t="s">
        <v>9</v>
      </c>
      <c r="C11" t="s">
        <v>5</v>
      </c>
      <c r="D11" s="7">
        <v>0</v>
      </c>
      <c r="E11" s="7">
        <v>0</v>
      </c>
      <c r="F11" s="7">
        <v>0</v>
      </c>
      <c r="G11" s="7">
        <v>0</v>
      </c>
      <c r="H11" s="7">
        <v>0</v>
      </c>
      <c r="I11" s="7">
        <v>0</v>
      </c>
      <c r="J11" s="7">
        <v>0</v>
      </c>
      <c r="K11" s="7">
        <v>0</v>
      </c>
      <c r="L11" s="7">
        <v>0</v>
      </c>
      <c r="M11" s="7">
        <v>0</v>
      </c>
      <c r="N11" s="7">
        <v>0</v>
      </c>
      <c r="O11" s="7">
        <v>0</v>
      </c>
      <c r="P11" s="27">
        <f t="shared" si="0"/>
        <v>0</v>
      </c>
    </row>
    <row r="12" spans="1:16" x14ac:dyDescent="0.3">
      <c r="A12" s="25" t="s">
        <v>104</v>
      </c>
      <c r="B12" s="3" t="s">
        <v>10</v>
      </c>
      <c r="C12" t="s">
        <v>6</v>
      </c>
      <c r="D12" s="7">
        <v>0</v>
      </c>
      <c r="E12" s="7">
        <v>0</v>
      </c>
      <c r="F12" s="7">
        <v>0</v>
      </c>
      <c r="G12" s="7">
        <v>0</v>
      </c>
      <c r="H12" s="7">
        <v>0</v>
      </c>
      <c r="I12" s="7">
        <v>0</v>
      </c>
      <c r="J12" s="7">
        <v>0</v>
      </c>
      <c r="K12" s="7">
        <v>0</v>
      </c>
      <c r="L12" s="7">
        <v>0</v>
      </c>
      <c r="M12" s="7">
        <v>0</v>
      </c>
      <c r="N12" s="7">
        <v>0</v>
      </c>
      <c r="O12" s="7">
        <v>0</v>
      </c>
      <c r="P12" s="27">
        <f t="shared" si="0"/>
        <v>0</v>
      </c>
    </row>
    <row r="13" spans="1:16" x14ac:dyDescent="0.3">
      <c r="A13" s="25" t="s">
        <v>104</v>
      </c>
      <c r="B13" s="3" t="s">
        <v>11</v>
      </c>
      <c r="C13" t="s">
        <v>48</v>
      </c>
      <c r="D13" s="26">
        <v>0</v>
      </c>
      <c r="E13" s="26">
        <v>0</v>
      </c>
      <c r="F13" s="26">
        <v>0</v>
      </c>
      <c r="G13" s="26">
        <v>0</v>
      </c>
      <c r="H13" s="26">
        <v>0</v>
      </c>
      <c r="I13" s="26">
        <v>0</v>
      </c>
      <c r="J13" s="26">
        <v>0</v>
      </c>
      <c r="K13" s="26">
        <v>0</v>
      </c>
      <c r="L13" s="26">
        <v>0</v>
      </c>
      <c r="M13" s="26">
        <v>0</v>
      </c>
      <c r="N13" s="26">
        <v>0</v>
      </c>
      <c r="O13" s="26">
        <v>0</v>
      </c>
      <c r="P13" s="40">
        <f t="shared" si="0"/>
        <v>0</v>
      </c>
    </row>
    <row r="14" spans="1:16" x14ac:dyDescent="0.3">
      <c r="A14" s="25" t="s">
        <v>105</v>
      </c>
      <c r="B14" s="9" t="s">
        <v>0</v>
      </c>
      <c r="C14" s="8" t="s">
        <v>1</v>
      </c>
      <c r="D14" s="7">
        <v>0</v>
      </c>
      <c r="E14" s="7">
        <v>0</v>
      </c>
      <c r="F14" s="7">
        <v>0</v>
      </c>
      <c r="G14" s="7">
        <v>0</v>
      </c>
      <c r="H14" s="7">
        <v>0</v>
      </c>
      <c r="I14" s="7">
        <v>0</v>
      </c>
      <c r="J14" s="7">
        <v>0</v>
      </c>
      <c r="K14" s="7">
        <v>0</v>
      </c>
      <c r="L14" s="7">
        <v>0</v>
      </c>
      <c r="M14" s="7">
        <v>0</v>
      </c>
      <c r="N14" s="7">
        <v>0</v>
      </c>
      <c r="O14" s="7">
        <v>0</v>
      </c>
      <c r="P14" s="27">
        <f>SUM(D14:O14)</f>
        <v>0</v>
      </c>
    </row>
    <row r="15" spans="1:16" x14ac:dyDescent="0.3">
      <c r="A15" s="25" t="s">
        <v>105</v>
      </c>
      <c r="B15" s="3" t="s">
        <v>2</v>
      </c>
      <c r="C15" t="s">
        <v>102</v>
      </c>
      <c r="D15" s="7">
        <v>0</v>
      </c>
      <c r="E15" s="7">
        <v>0</v>
      </c>
      <c r="F15" s="7">
        <v>0</v>
      </c>
      <c r="G15" s="7">
        <v>0</v>
      </c>
      <c r="H15" s="7">
        <v>0</v>
      </c>
      <c r="I15" s="7">
        <v>0</v>
      </c>
      <c r="J15" s="7">
        <v>0</v>
      </c>
      <c r="K15" s="7">
        <v>0</v>
      </c>
      <c r="L15" s="7">
        <v>0</v>
      </c>
      <c r="M15" s="7">
        <v>0</v>
      </c>
      <c r="N15" s="7">
        <v>0</v>
      </c>
      <c r="O15" s="7">
        <v>0</v>
      </c>
      <c r="P15" s="27">
        <f t="shared" si="0"/>
        <v>0</v>
      </c>
    </row>
    <row r="16" spans="1:16" x14ac:dyDescent="0.3">
      <c r="A16" s="25" t="s">
        <v>105</v>
      </c>
      <c r="B16" s="3" t="s">
        <v>7</v>
      </c>
      <c r="C16" t="s">
        <v>3</v>
      </c>
      <c r="D16" s="7">
        <v>0</v>
      </c>
      <c r="E16" s="7">
        <v>0</v>
      </c>
      <c r="F16" s="7">
        <v>0</v>
      </c>
      <c r="G16" s="7">
        <v>0</v>
      </c>
      <c r="H16" s="7">
        <v>0</v>
      </c>
      <c r="I16" s="7">
        <v>0</v>
      </c>
      <c r="J16" s="7">
        <v>0</v>
      </c>
      <c r="K16" s="7">
        <v>0</v>
      </c>
      <c r="L16" s="7">
        <v>0</v>
      </c>
      <c r="M16" s="7">
        <v>0</v>
      </c>
      <c r="N16" s="7">
        <v>0</v>
      </c>
      <c r="O16" s="7">
        <v>0</v>
      </c>
      <c r="P16" s="27">
        <f t="shared" si="0"/>
        <v>0</v>
      </c>
    </row>
    <row r="17" spans="1:16" x14ac:dyDescent="0.3">
      <c r="A17" s="25" t="s">
        <v>105</v>
      </c>
      <c r="B17" s="3" t="s">
        <v>8</v>
      </c>
      <c r="C17" t="s">
        <v>4</v>
      </c>
      <c r="D17" s="7">
        <v>0</v>
      </c>
      <c r="E17" s="7">
        <v>0</v>
      </c>
      <c r="F17" s="7">
        <v>0</v>
      </c>
      <c r="G17" s="7">
        <v>0</v>
      </c>
      <c r="H17" s="7">
        <v>0</v>
      </c>
      <c r="I17" s="7">
        <v>0</v>
      </c>
      <c r="J17" s="7">
        <v>0</v>
      </c>
      <c r="K17" s="7">
        <v>0</v>
      </c>
      <c r="L17" s="7">
        <v>0</v>
      </c>
      <c r="M17" s="7">
        <v>0</v>
      </c>
      <c r="N17" s="7">
        <v>0</v>
      </c>
      <c r="O17" s="7">
        <v>0</v>
      </c>
      <c r="P17" s="27">
        <f t="shared" si="0"/>
        <v>0</v>
      </c>
    </row>
    <row r="18" spans="1:16" x14ac:dyDescent="0.3">
      <c r="A18" s="25" t="s">
        <v>105</v>
      </c>
      <c r="B18" s="3" t="s">
        <v>9</v>
      </c>
      <c r="C18" t="s">
        <v>5</v>
      </c>
      <c r="D18" s="7">
        <v>0</v>
      </c>
      <c r="E18" s="7">
        <v>0</v>
      </c>
      <c r="F18" s="7">
        <v>0</v>
      </c>
      <c r="G18" s="7">
        <v>0</v>
      </c>
      <c r="H18" s="7">
        <v>0</v>
      </c>
      <c r="I18" s="7">
        <v>0</v>
      </c>
      <c r="J18" s="7">
        <v>0</v>
      </c>
      <c r="K18" s="7">
        <v>0</v>
      </c>
      <c r="L18" s="7">
        <v>0</v>
      </c>
      <c r="M18" s="7">
        <v>0</v>
      </c>
      <c r="N18" s="7">
        <v>0</v>
      </c>
      <c r="O18" s="7">
        <v>0</v>
      </c>
      <c r="P18" s="27">
        <f t="shared" si="0"/>
        <v>0</v>
      </c>
    </row>
    <row r="19" spans="1:16" x14ac:dyDescent="0.3">
      <c r="A19" s="25" t="s">
        <v>105</v>
      </c>
      <c r="B19" s="3" t="s">
        <v>10</v>
      </c>
      <c r="C19" t="s">
        <v>6</v>
      </c>
      <c r="D19" s="7">
        <v>0</v>
      </c>
      <c r="E19" s="7">
        <v>0</v>
      </c>
      <c r="F19" s="7">
        <v>0</v>
      </c>
      <c r="G19" s="7">
        <v>0</v>
      </c>
      <c r="H19" s="7">
        <v>0</v>
      </c>
      <c r="I19" s="7">
        <v>0</v>
      </c>
      <c r="J19" s="7">
        <v>0</v>
      </c>
      <c r="K19" s="7">
        <v>0</v>
      </c>
      <c r="L19" s="7">
        <v>0</v>
      </c>
      <c r="M19" s="7">
        <v>0</v>
      </c>
      <c r="N19" s="7">
        <v>0</v>
      </c>
      <c r="O19" s="7">
        <v>0</v>
      </c>
      <c r="P19" s="27">
        <f t="shared" si="0"/>
        <v>0</v>
      </c>
    </row>
    <row r="20" spans="1:16" x14ac:dyDescent="0.3">
      <c r="A20" s="25" t="s">
        <v>105</v>
      </c>
      <c r="B20" s="3" t="s">
        <v>11</v>
      </c>
      <c r="C20" t="s">
        <v>48</v>
      </c>
      <c r="D20" s="26">
        <v>0</v>
      </c>
      <c r="E20" s="26">
        <v>0</v>
      </c>
      <c r="F20" s="26">
        <v>0</v>
      </c>
      <c r="G20" s="26">
        <v>0</v>
      </c>
      <c r="H20" s="26">
        <v>0</v>
      </c>
      <c r="I20" s="26">
        <v>0</v>
      </c>
      <c r="J20" s="26">
        <v>0</v>
      </c>
      <c r="K20" s="26">
        <v>0</v>
      </c>
      <c r="L20" s="26">
        <v>0</v>
      </c>
      <c r="M20" s="26">
        <v>0</v>
      </c>
      <c r="N20" s="26">
        <v>0</v>
      </c>
      <c r="O20" s="26">
        <v>0</v>
      </c>
      <c r="P20" s="40">
        <f t="shared" si="0"/>
        <v>0</v>
      </c>
    </row>
    <row r="21" spans="1:16" x14ac:dyDescent="0.3">
      <c r="A21" s="25" t="s">
        <v>106</v>
      </c>
      <c r="B21" s="9" t="s">
        <v>0</v>
      </c>
      <c r="C21" s="8" t="s">
        <v>1</v>
      </c>
      <c r="D21" s="7">
        <v>0</v>
      </c>
      <c r="E21" s="7">
        <v>0</v>
      </c>
      <c r="F21" s="7">
        <v>0</v>
      </c>
      <c r="G21" s="7">
        <v>0</v>
      </c>
      <c r="H21" s="7">
        <v>0</v>
      </c>
      <c r="I21" s="7">
        <v>0</v>
      </c>
      <c r="J21" s="7">
        <v>0</v>
      </c>
      <c r="K21" s="7">
        <v>0</v>
      </c>
      <c r="L21" s="7">
        <v>0</v>
      </c>
      <c r="M21" s="7">
        <v>0</v>
      </c>
      <c r="N21" s="7">
        <v>0</v>
      </c>
      <c r="O21" s="7">
        <v>0</v>
      </c>
      <c r="P21" s="27">
        <f>SUM(D21:O21)</f>
        <v>0</v>
      </c>
    </row>
    <row r="22" spans="1:16" x14ac:dyDescent="0.3">
      <c r="A22" s="25" t="s">
        <v>106</v>
      </c>
      <c r="B22" s="3" t="s">
        <v>2</v>
      </c>
      <c r="C22" t="s">
        <v>102</v>
      </c>
      <c r="D22" s="7">
        <v>0</v>
      </c>
      <c r="E22" s="7">
        <v>0</v>
      </c>
      <c r="F22" s="7">
        <v>0</v>
      </c>
      <c r="G22" s="7">
        <v>0</v>
      </c>
      <c r="H22" s="7">
        <v>0</v>
      </c>
      <c r="I22" s="7">
        <v>0</v>
      </c>
      <c r="J22" s="7">
        <v>0</v>
      </c>
      <c r="K22" s="7">
        <v>0</v>
      </c>
      <c r="L22" s="7">
        <v>0</v>
      </c>
      <c r="M22" s="7">
        <v>0</v>
      </c>
      <c r="N22" s="7">
        <v>0</v>
      </c>
      <c r="O22" s="7">
        <v>0</v>
      </c>
      <c r="P22" s="27">
        <f t="shared" si="0"/>
        <v>0</v>
      </c>
    </row>
    <row r="23" spans="1:16" x14ac:dyDescent="0.3">
      <c r="A23" s="25" t="s">
        <v>106</v>
      </c>
      <c r="B23" s="3" t="s">
        <v>7</v>
      </c>
      <c r="C23" t="s">
        <v>3</v>
      </c>
      <c r="D23" s="7">
        <v>0</v>
      </c>
      <c r="E23" s="7">
        <v>0</v>
      </c>
      <c r="F23" s="7">
        <v>0</v>
      </c>
      <c r="G23" s="7">
        <v>0</v>
      </c>
      <c r="H23" s="7">
        <v>0</v>
      </c>
      <c r="I23" s="7">
        <v>0</v>
      </c>
      <c r="J23" s="7">
        <v>0</v>
      </c>
      <c r="K23" s="7">
        <v>0</v>
      </c>
      <c r="L23" s="7">
        <v>0</v>
      </c>
      <c r="M23" s="7">
        <v>0</v>
      </c>
      <c r="N23" s="7">
        <v>0</v>
      </c>
      <c r="O23" s="7">
        <v>0</v>
      </c>
      <c r="P23" s="27">
        <f t="shared" si="0"/>
        <v>0</v>
      </c>
    </row>
    <row r="24" spans="1:16" x14ac:dyDescent="0.3">
      <c r="A24" s="25" t="s">
        <v>106</v>
      </c>
      <c r="B24" s="3" t="s">
        <v>8</v>
      </c>
      <c r="C24" t="s">
        <v>4</v>
      </c>
      <c r="D24" s="7">
        <v>0</v>
      </c>
      <c r="E24" s="7">
        <v>0</v>
      </c>
      <c r="F24" s="7">
        <v>0</v>
      </c>
      <c r="G24" s="7">
        <v>0</v>
      </c>
      <c r="H24" s="7">
        <v>0</v>
      </c>
      <c r="I24" s="7">
        <v>0</v>
      </c>
      <c r="J24" s="7">
        <v>0</v>
      </c>
      <c r="K24" s="7">
        <v>0</v>
      </c>
      <c r="L24" s="7">
        <v>0</v>
      </c>
      <c r="M24" s="7">
        <v>0</v>
      </c>
      <c r="N24" s="7">
        <v>0</v>
      </c>
      <c r="O24" s="7">
        <v>0</v>
      </c>
      <c r="P24" s="27">
        <f t="shared" si="0"/>
        <v>0</v>
      </c>
    </row>
    <row r="25" spans="1:16" x14ac:dyDescent="0.3">
      <c r="A25" s="25" t="s">
        <v>106</v>
      </c>
      <c r="B25" s="3" t="s">
        <v>9</v>
      </c>
      <c r="C25" t="s">
        <v>5</v>
      </c>
      <c r="D25" s="7">
        <v>0</v>
      </c>
      <c r="E25" s="7">
        <v>0</v>
      </c>
      <c r="F25" s="7">
        <v>0</v>
      </c>
      <c r="G25" s="7">
        <v>0</v>
      </c>
      <c r="H25" s="7">
        <v>0</v>
      </c>
      <c r="I25" s="7">
        <v>0</v>
      </c>
      <c r="J25" s="7">
        <v>0</v>
      </c>
      <c r="K25" s="7">
        <v>0</v>
      </c>
      <c r="L25" s="7">
        <v>0</v>
      </c>
      <c r="M25" s="7">
        <v>0</v>
      </c>
      <c r="N25" s="7">
        <v>0</v>
      </c>
      <c r="O25" s="7">
        <v>0</v>
      </c>
      <c r="P25" s="27">
        <f t="shared" si="0"/>
        <v>0</v>
      </c>
    </row>
    <row r="26" spans="1:16" x14ac:dyDescent="0.3">
      <c r="A26" s="25" t="s">
        <v>106</v>
      </c>
      <c r="B26" s="3" t="s">
        <v>10</v>
      </c>
      <c r="C26" t="s">
        <v>6</v>
      </c>
      <c r="D26" s="7">
        <v>0</v>
      </c>
      <c r="E26" s="7">
        <v>0</v>
      </c>
      <c r="F26" s="7">
        <v>0</v>
      </c>
      <c r="G26" s="7">
        <v>0</v>
      </c>
      <c r="H26" s="7">
        <v>0</v>
      </c>
      <c r="I26" s="7">
        <v>0</v>
      </c>
      <c r="J26" s="7">
        <v>0</v>
      </c>
      <c r="K26" s="7">
        <v>0</v>
      </c>
      <c r="L26" s="7">
        <v>0</v>
      </c>
      <c r="M26" s="7">
        <v>0</v>
      </c>
      <c r="N26" s="7">
        <v>0</v>
      </c>
      <c r="O26" s="7">
        <v>0</v>
      </c>
      <c r="P26" s="27">
        <f t="shared" si="0"/>
        <v>0</v>
      </c>
    </row>
    <row r="27" spans="1:16" x14ac:dyDescent="0.3">
      <c r="A27" s="25" t="s">
        <v>106</v>
      </c>
      <c r="B27" s="3" t="s">
        <v>11</v>
      </c>
      <c r="C27" t="s">
        <v>48</v>
      </c>
      <c r="D27" s="26">
        <v>0</v>
      </c>
      <c r="E27" s="26">
        <v>0</v>
      </c>
      <c r="F27" s="26">
        <v>0</v>
      </c>
      <c r="G27" s="26">
        <v>0</v>
      </c>
      <c r="H27" s="26">
        <v>0</v>
      </c>
      <c r="I27" s="26">
        <v>0</v>
      </c>
      <c r="J27" s="26">
        <v>0</v>
      </c>
      <c r="K27" s="26">
        <v>0</v>
      </c>
      <c r="L27" s="26">
        <v>0</v>
      </c>
      <c r="M27" s="26">
        <v>0</v>
      </c>
      <c r="N27" s="26">
        <v>0</v>
      </c>
      <c r="O27" s="26">
        <v>0</v>
      </c>
      <c r="P27" s="40">
        <f t="shared" si="0"/>
        <v>0</v>
      </c>
    </row>
    <row r="28" spans="1:16" x14ac:dyDescent="0.3">
      <c r="A28" s="25" t="s">
        <v>107</v>
      </c>
      <c r="B28" s="9" t="s">
        <v>0</v>
      </c>
      <c r="C28" s="8" t="s">
        <v>1</v>
      </c>
      <c r="D28" s="7">
        <v>0</v>
      </c>
      <c r="E28" s="7">
        <v>0</v>
      </c>
      <c r="F28" s="7">
        <v>0</v>
      </c>
      <c r="G28" s="7">
        <v>0</v>
      </c>
      <c r="H28" s="7">
        <v>0</v>
      </c>
      <c r="I28" s="7">
        <v>0</v>
      </c>
      <c r="J28" s="7">
        <v>0</v>
      </c>
      <c r="K28" s="7">
        <v>0</v>
      </c>
      <c r="L28" s="7">
        <v>0</v>
      </c>
      <c r="M28" s="7">
        <v>0</v>
      </c>
      <c r="N28" s="7">
        <v>0</v>
      </c>
      <c r="O28" s="7">
        <v>0</v>
      </c>
      <c r="P28" s="27">
        <f t="shared" si="0"/>
        <v>0</v>
      </c>
    </row>
    <row r="29" spans="1:16" x14ac:dyDescent="0.3">
      <c r="A29" s="25" t="s">
        <v>107</v>
      </c>
      <c r="B29" s="3" t="s">
        <v>2</v>
      </c>
      <c r="C29" t="s">
        <v>102</v>
      </c>
      <c r="D29" s="7">
        <v>0</v>
      </c>
      <c r="E29" s="7">
        <v>0</v>
      </c>
      <c r="F29" s="7">
        <v>0</v>
      </c>
      <c r="G29" s="7">
        <v>0</v>
      </c>
      <c r="H29" s="7">
        <v>0</v>
      </c>
      <c r="I29" s="7">
        <v>0</v>
      </c>
      <c r="J29" s="7">
        <v>0</v>
      </c>
      <c r="K29" s="7">
        <v>0</v>
      </c>
      <c r="L29" s="7">
        <v>0</v>
      </c>
      <c r="M29" s="7">
        <v>0</v>
      </c>
      <c r="N29" s="7">
        <v>0</v>
      </c>
      <c r="O29" s="7">
        <v>0</v>
      </c>
      <c r="P29" s="27">
        <f t="shared" si="0"/>
        <v>0</v>
      </c>
    </row>
    <row r="30" spans="1:16" x14ac:dyDescent="0.3">
      <c r="A30" s="25" t="s">
        <v>107</v>
      </c>
      <c r="B30" s="3" t="s">
        <v>7</v>
      </c>
      <c r="C30" t="s">
        <v>3</v>
      </c>
      <c r="D30" s="7">
        <v>0</v>
      </c>
      <c r="E30" s="7">
        <v>0</v>
      </c>
      <c r="F30" s="7">
        <v>0</v>
      </c>
      <c r="G30" s="7">
        <v>0</v>
      </c>
      <c r="H30" s="7">
        <v>0</v>
      </c>
      <c r="I30" s="7">
        <v>0</v>
      </c>
      <c r="J30" s="7">
        <v>0</v>
      </c>
      <c r="K30" s="7">
        <v>0</v>
      </c>
      <c r="L30" s="7">
        <v>0</v>
      </c>
      <c r="M30" s="7">
        <v>0</v>
      </c>
      <c r="N30" s="7">
        <v>0</v>
      </c>
      <c r="O30" s="7">
        <v>0</v>
      </c>
      <c r="P30" s="27">
        <f t="shared" si="0"/>
        <v>0</v>
      </c>
    </row>
    <row r="31" spans="1:16" x14ac:dyDescent="0.3">
      <c r="A31" s="25" t="s">
        <v>107</v>
      </c>
      <c r="B31" s="3" t="s">
        <v>8</v>
      </c>
      <c r="C31" t="s">
        <v>4</v>
      </c>
      <c r="D31" s="7">
        <v>0</v>
      </c>
      <c r="E31" s="7">
        <v>0</v>
      </c>
      <c r="F31" s="7">
        <v>0</v>
      </c>
      <c r="G31" s="7">
        <v>0</v>
      </c>
      <c r="H31" s="7">
        <v>0</v>
      </c>
      <c r="I31" s="7">
        <v>0</v>
      </c>
      <c r="J31" s="7">
        <v>0</v>
      </c>
      <c r="K31" s="7">
        <v>0</v>
      </c>
      <c r="L31" s="7">
        <v>0</v>
      </c>
      <c r="M31" s="7">
        <v>0</v>
      </c>
      <c r="N31" s="7">
        <v>0</v>
      </c>
      <c r="O31" s="7">
        <v>0</v>
      </c>
      <c r="P31" s="27">
        <f t="shared" si="0"/>
        <v>0</v>
      </c>
    </row>
    <row r="32" spans="1:16" x14ac:dyDescent="0.3">
      <c r="A32" s="25" t="s">
        <v>107</v>
      </c>
      <c r="B32" s="3" t="s">
        <v>9</v>
      </c>
      <c r="C32" t="s">
        <v>5</v>
      </c>
      <c r="D32" s="7">
        <v>0</v>
      </c>
      <c r="E32" s="7">
        <v>0</v>
      </c>
      <c r="F32" s="7">
        <v>0</v>
      </c>
      <c r="G32" s="7">
        <v>0</v>
      </c>
      <c r="H32" s="7">
        <v>0</v>
      </c>
      <c r="I32" s="7">
        <v>0</v>
      </c>
      <c r="J32" s="7">
        <v>0</v>
      </c>
      <c r="K32" s="7">
        <v>0</v>
      </c>
      <c r="L32" s="7">
        <v>0</v>
      </c>
      <c r="M32" s="7">
        <v>0</v>
      </c>
      <c r="N32" s="7">
        <v>0</v>
      </c>
      <c r="O32" s="7">
        <v>0</v>
      </c>
      <c r="P32" s="27">
        <f t="shared" si="0"/>
        <v>0</v>
      </c>
    </row>
    <row r="33" spans="1:16" x14ac:dyDescent="0.3">
      <c r="A33" s="25" t="s">
        <v>107</v>
      </c>
      <c r="B33" s="3" t="s">
        <v>10</v>
      </c>
      <c r="C33" t="s">
        <v>6</v>
      </c>
      <c r="D33" s="7">
        <v>0</v>
      </c>
      <c r="E33" s="7">
        <v>0</v>
      </c>
      <c r="F33" s="7">
        <v>0</v>
      </c>
      <c r="G33" s="7">
        <v>0</v>
      </c>
      <c r="H33" s="7">
        <v>0</v>
      </c>
      <c r="I33" s="7">
        <v>0</v>
      </c>
      <c r="J33" s="7">
        <v>0</v>
      </c>
      <c r="K33" s="7">
        <v>0</v>
      </c>
      <c r="L33" s="7">
        <v>0</v>
      </c>
      <c r="M33" s="7">
        <v>0</v>
      </c>
      <c r="N33" s="7">
        <v>0</v>
      </c>
      <c r="O33" s="7">
        <v>0</v>
      </c>
      <c r="P33" s="27">
        <f t="shared" si="0"/>
        <v>0</v>
      </c>
    </row>
    <row r="34" spans="1:16" x14ac:dyDescent="0.3">
      <c r="A34" s="25" t="s">
        <v>107</v>
      </c>
      <c r="B34" s="3" t="s">
        <v>11</v>
      </c>
      <c r="C34" t="s">
        <v>48</v>
      </c>
      <c r="D34" s="26">
        <v>0</v>
      </c>
      <c r="E34" s="26">
        <v>0</v>
      </c>
      <c r="F34" s="26">
        <v>0</v>
      </c>
      <c r="G34" s="26">
        <v>0</v>
      </c>
      <c r="H34" s="26">
        <v>0</v>
      </c>
      <c r="I34" s="26">
        <v>0</v>
      </c>
      <c r="J34" s="26">
        <v>0</v>
      </c>
      <c r="K34" s="26">
        <v>0</v>
      </c>
      <c r="L34" s="26">
        <v>0</v>
      </c>
      <c r="M34" s="26">
        <v>0</v>
      </c>
      <c r="N34" s="26">
        <v>0</v>
      </c>
      <c r="O34" s="26">
        <v>0</v>
      </c>
      <c r="P34" s="40">
        <f t="shared" si="0"/>
        <v>0</v>
      </c>
    </row>
    <row r="35" spans="1:16" x14ac:dyDescent="0.3">
      <c r="A35" s="25" t="s">
        <v>108</v>
      </c>
      <c r="B35" s="9" t="s">
        <v>0</v>
      </c>
      <c r="C35" s="8" t="s">
        <v>1</v>
      </c>
      <c r="D35" s="7">
        <v>0</v>
      </c>
      <c r="E35" s="7">
        <v>0</v>
      </c>
      <c r="F35" s="7">
        <v>0</v>
      </c>
      <c r="G35" s="7">
        <v>0</v>
      </c>
      <c r="H35" s="7">
        <v>0</v>
      </c>
      <c r="I35" s="7">
        <v>0</v>
      </c>
      <c r="J35" s="7">
        <v>0</v>
      </c>
      <c r="K35" s="7">
        <v>0</v>
      </c>
      <c r="L35" s="7">
        <v>0</v>
      </c>
      <c r="M35" s="7">
        <v>0</v>
      </c>
      <c r="N35" s="7">
        <v>0</v>
      </c>
      <c r="O35" s="7">
        <v>0</v>
      </c>
      <c r="P35" s="27">
        <f t="shared" si="0"/>
        <v>0</v>
      </c>
    </row>
    <row r="36" spans="1:16" x14ac:dyDescent="0.3">
      <c r="A36" s="25" t="s">
        <v>108</v>
      </c>
      <c r="B36" s="3" t="s">
        <v>2</v>
      </c>
      <c r="C36" t="s">
        <v>102</v>
      </c>
      <c r="D36" s="7">
        <v>0</v>
      </c>
      <c r="E36" s="7">
        <v>0</v>
      </c>
      <c r="F36" s="7">
        <v>0</v>
      </c>
      <c r="G36" s="7">
        <v>0</v>
      </c>
      <c r="H36" s="7">
        <v>0</v>
      </c>
      <c r="I36" s="7">
        <v>0</v>
      </c>
      <c r="J36" s="7">
        <v>0</v>
      </c>
      <c r="K36" s="7">
        <v>0</v>
      </c>
      <c r="L36" s="7">
        <v>0</v>
      </c>
      <c r="M36" s="7">
        <v>0</v>
      </c>
      <c r="N36" s="7">
        <v>0</v>
      </c>
      <c r="O36" s="7">
        <v>0</v>
      </c>
      <c r="P36" s="27">
        <f t="shared" si="0"/>
        <v>0</v>
      </c>
    </row>
    <row r="37" spans="1:16" x14ac:dyDescent="0.3">
      <c r="A37" s="25" t="s">
        <v>108</v>
      </c>
      <c r="B37" s="3" t="s">
        <v>7</v>
      </c>
      <c r="C37" t="s">
        <v>3</v>
      </c>
      <c r="D37" s="7">
        <v>0</v>
      </c>
      <c r="E37" s="7">
        <v>0</v>
      </c>
      <c r="F37" s="7">
        <v>0</v>
      </c>
      <c r="G37" s="7">
        <v>0</v>
      </c>
      <c r="H37" s="7">
        <v>0</v>
      </c>
      <c r="I37" s="7">
        <v>0</v>
      </c>
      <c r="J37" s="7">
        <v>0</v>
      </c>
      <c r="K37" s="7">
        <v>0</v>
      </c>
      <c r="L37" s="7">
        <v>0</v>
      </c>
      <c r="M37" s="7">
        <v>0</v>
      </c>
      <c r="N37" s="7">
        <v>0</v>
      </c>
      <c r="O37" s="7">
        <v>0</v>
      </c>
      <c r="P37" s="27">
        <f t="shared" si="0"/>
        <v>0</v>
      </c>
    </row>
    <row r="38" spans="1:16" x14ac:dyDescent="0.3">
      <c r="A38" s="25" t="s">
        <v>108</v>
      </c>
      <c r="B38" s="3" t="s">
        <v>8</v>
      </c>
      <c r="C38" t="s">
        <v>4</v>
      </c>
      <c r="D38" s="7">
        <v>0</v>
      </c>
      <c r="E38" s="7">
        <v>0</v>
      </c>
      <c r="F38" s="7">
        <v>0</v>
      </c>
      <c r="G38" s="7">
        <v>0</v>
      </c>
      <c r="H38" s="7">
        <v>0</v>
      </c>
      <c r="I38" s="7">
        <v>0</v>
      </c>
      <c r="J38" s="7">
        <v>0</v>
      </c>
      <c r="K38" s="7">
        <v>0</v>
      </c>
      <c r="L38" s="7">
        <v>0</v>
      </c>
      <c r="M38" s="7">
        <v>0</v>
      </c>
      <c r="N38" s="7">
        <v>0</v>
      </c>
      <c r="O38" s="7">
        <v>0</v>
      </c>
      <c r="P38" s="27">
        <f t="shared" si="0"/>
        <v>0</v>
      </c>
    </row>
    <row r="39" spans="1:16" x14ac:dyDescent="0.3">
      <c r="A39" s="25" t="s">
        <v>108</v>
      </c>
      <c r="B39" s="3" t="s">
        <v>9</v>
      </c>
      <c r="C39" t="s">
        <v>5</v>
      </c>
      <c r="D39" s="7">
        <v>0</v>
      </c>
      <c r="E39" s="7">
        <v>0</v>
      </c>
      <c r="F39" s="7">
        <v>0</v>
      </c>
      <c r="G39" s="7">
        <v>0</v>
      </c>
      <c r="H39" s="7">
        <v>0</v>
      </c>
      <c r="I39" s="7">
        <v>0</v>
      </c>
      <c r="J39" s="7">
        <v>0</v>
      </c>
      <c r="K39" s="7">
        <v>0</v>
      </c>
      <c r="L39" s="7">
        <v>0</v>
      </c>
      <c r="M39" s="7">
        <v>0</v>
      </c>
      <c r="N39" s="7">
        <v>0</v>
      </c>
      <c r="O39" s="7">
        <v>0</v>
      </c>
      <c r="P39" s="27">
        <f t="shared" si="0"/>
        <v>0</v>
      </c>
    </row>
    <row r="40" spans="1:16" x14ac:dyDescent="0.3">
      <c r="A40" s="25" t="s">
        <v>108</v>
      </c>
      <c r="B40" s="3" t="s">
        <v>10</v>
      </c>
      <c r="C40" t="s">
        <v>6</v>
      </c>
      <c r="D40" s="7">
        <v>0</v>
      </c>
      <c r="E40" s="7">
        <v>0</v>
      </c>
      <c r="F40" s="7">
        <v>0</v>
      </c>
      <c r="G40" s="7">
        <v>0</v>
      </c>
      <c r="H40" s="7">
        <v>0</v>
      </c>
      <c r="I40" s="7">
        <v>0</v>
      </c>
      <c r="J40" s="7">
        <v>0</v>
      </c>
      <c r="K40" s="7">
        <v>0</v>
      </c>
      <c r="L40" s="7">
        <v>0</v>
      </c>
      <c r="M40" s="7">
        <v>0</v>
      </c>
      <c r="N40" s="7">
        <v>0</v>
      </c>
      <c r="O40" s="7">
        <v>0</v>
      </c>
      <c r="P40" s="27">
        <f t="shared" si="0"/>
        <v>0</v>
      </c>
    </row>
    <row r="41" spans="1:16" x14ac:dyDescent="0.3">
      <c r="A41" s="25" t="s">
        <v>108</v>
      </c>
      <c r="B41" s="3" t="s">
        <v>11</v>
      </c>
      <c r="C41" t="s">
        <v>48</v>
      </c>
      <c r="D41" s="26">
        <v>0</v>
      </c>
      <c r="E41" s="26">
        <v>0</v>
      </c>
      <c r="F41" s="26">
        <v>0</v>
      </c>
      <c r="G41" s="26">
        <v>0</v>
      </c>
      <c r="H41" s="26">
        <v>0</v>
      </c>
      <c r="I41" s="26">
        <v>0</v>
      </c>
      <c r="J41" s="26">
        <v>0</v>
      </c>
      <c r="K41" s="26">
        <v>0</v>
      </c>
      <c r="L41" s="26">
        <v>0</v>
      </c>
      <c r="M41" s="26">
        <v>0</v>
      </c>
      <c r="N41" s="26">
        <v>0</v>
      </c>
      <c r="O41" s="26">
        <v>0</v>
      </c>
      <c r="P41" s="40">
        <f t="shared" si="0"/>
        <v>0</v>
      </c>
    </row>
    <row r="42" spans="1:16" x14ac:dyDescent="0.3">
      <c r="A42" s="25" t="s">
        <v>109</v>
      </c>
      <c r="B42" s="9" t="s">
        <v>0</v>
      </c>
      <c r="C42" s="8" t="s">
        <v>1</v>
      </c>
      <c r="D42" s="7">
        <v>0</v>
      </c>
      <c r="E42" s="7">
        <v>0</v>
      </c>
      <c r="F42" s="7">
        <v>0</v>
      </c>
      <c r="G42" s="7">
        <v>0</v>
      </c>
      <c r="H42" s="7">
        <v>0</v>
      </c>
      <c r="I42" s="7">
        <v>0</v>
      </c>
      <c r="J42" s="7">
        <v>0</v>
      </c>
      <c r="K42" s="7">
        <v>0</v>
      </c>
      <c r="L42" s="7">
        <v>0</v>
      </c>
      <c r="M42" s="7">
        <v>0</v>
      </c>
      <c r="N42" s="7">
        <v>0</v>
      </c>
      <c r="O42" s="7">
        <v>0</v>
      </c>
      <c r="P42" s="27">
        <f t="shared" si="0"/>
        <v>0</v>
      </c>
    </row>
    <row r="43" spans="1:16" x14ac:dyDescent="0.3">
      <c r="A43" s="25" t="s">
        <v>109</v>
      </c>
      <c r="B43" s="3" t="s">
        <v>2</v>
      </c>
      <c r="C43" t="s">
        <v>102</v>
      </c>
      <c r="D43" s="7">
        <v>0</v>
      </c>
      <c r="E43" s="7">
        <v>0</v>
      </c>
      <c r="F43" s="7">
        <v>0</v>
      </c>
      <c r="G43" s="7">
        <v>0</v>
      </c>
      <c r="H43" s="7">
        <v>0</v>
      </c>
      <c r="I43" s="7">
        <v>0</v>
      </c>
      <c r="J43" s="7">
        <v>0</v>
      </c>
      <c r="K43" s="7">
        <v>0</v>
      </c>
      <c r="L43" s="7">
        <v>0</v>
      </c>
      <c r="M43" s="7">
        <v>0</v>
      </c>
      <c r="N43" s="7">
        <v>0</v>
      </c>
      <c r="O43" s="7">
        <v>0</v>
      </c>
      <c r="P43" s="27">
        <f t="shared" si="0"/>
        <v>0</v>
      </c>
    </row>
    <row r="44" spans="1:16" x14ac:dyDescent="0.3">
      <c r="A44" s="25" t="s">
        <v>109</v>
      </c>
      <c r="B44" s="3" t="s">
        <v>7</v>
      </c>
      <c r="C44" t="s">
        <v>3</v>
      </c>
      <c r="D44" s="7">
        <v>0</v>
      </c>
      <c r="E44" s="7">
        <v>0</v>
      </c>
      <c r="F44" s="7">
        <v>0</v>
      </c>
      <c r="G44" s="7">
        <v>0</v>
      </c>
      <c r="H44" s="7">
        <v>0</v>
      </c>
      <c r="I44" s="7">
        <v>0</v>
      </c>
      <c r="J44" s="7">
        <v>0</v>
      </c>
      <c r="K44" s="7">
        <v>0</v>
      </c>
      <c r="L44" s="7">
        <v>0</v>
      </c>
      <c r="M44" s="7">
        <v>0</v>
      </c>
      <c r="N44" s="7">
        <v>0</v>
      </c>
      <c r="O44" s="7">
        <v>0</v>
      </c>
      <c r="P44" s="27">
        <f t="shared" si="0"/>
        <v>0</v>
      </c>
    </row>
    <row r="45" spans="1:16" x14ac:dyDescent="0.3">
      <c r="A45" s="25" t="s">
        <v>109</v>
      </c>
      <c r="B45" s="3" t="s">
        <v>8</v>
      </c>
      <c r="C45" t="s">
        <v>4</v>
      </c>
      <c r="D45" s="7">
        <v>0</v>
      </c>
      <c r="E45" s="7">
        <v>0</v>
      </c>
      <c r="F45" s="7">
        <v>0</v>
      </c>
      <c r="G45" s="7">
        <v>0</v>
      </c>
      <c r="H45" s="7">
        <v>0</v>
      </c>
      <c r="I45" s="7">
        <v>0</v>
      </c>
      <c r="J45" s="7">
        <v>0</v>
      </c>
      <c r="K45" s="7">
        <v>0</v>
      </c>
      <c r="L45" s="7">
        <v>0</v>
      </c>
      <c r="M45" s="7">
        <v>0</v>
      </c>
      <c r="N45" s="7">
        <v>0</v>
      </c>
      <c r="O45" s="7">
        <v>0</v>
      </c>
      <c r="P45" s="27">
        <f t="shared" si="0"/>
        <v>0</v>
      </c>
    </row>
    <row r="46" spans="1:16" x14ac:dyDescent="0.3">
      <c r="A46" s="25" t="s">
        <v>109</v>
      </c>
      <c r="B46" s="3" t="s">
        <v>9</v>
      </c>
      <c r="C46" t="s">
        <v>5</v>
      </c>
      <c r="D46" s="7">
        <v>0</v>
      </c>
      <c r="E46" s="7">
        <v>0</v>
      </c>
      <c r="F46" s="7">
        <v>0</v>
      </c>
      <c r="G46" s="7">
        <v>0</v>
      </c>
      <c r="H46" s="7">
        <v>0</v>
      </c>
      <c r="I46" s="7">
        <v>0</v>
      </c>
      <c r="J46" s="7">
        <v>0</v>
      </c>
      <c r="K46" s="7">
        <v>0</v>
      </c>
      <c r="L46" s="7">
        <v>0</v>
      </c>
      <c r="M46" s="7">
        <v>0</v>
      </c>
      <c r="N46" s="7">
        <v>0</v>
      </c>
      <c r="O46" s="7">
        <v>0</v>
      </c>
      <c r="P46" s="27">
        <f t="shared" si="0"/>
        <v>0</v>
      </c>
    </row>
    <row r="47" spans="1:16" x14ac:dyDescent="0.3">
      <c r="A47" s="25" t="s">
        <v>109</v>
      </c>
      <c r="B47" s="3" t="s">
        <v>10</v>
      </c>
      <c r="C47" t="s">
        <v>6</v>
      </c>
      <c r="D47" s="7">
        <v>0</v>
      </c>
      <c r="E47" s="7">
        <v>0</v>
      </c>
      <c r="F47" s="7">
        <v>0</v>
      </c>
      <c r="G47" s="7">
        <v>0</v>
      </c>
      <c r="H47" s="7">
        <v>0</v>
      </c>
      <c r="I47" s="7">
        <v>0</v>
      </c>
      <c r="J47" s="7">
        <v>0</v>
      </c>
      <c r="K47" s="7">
        <v>0</v>
      </c>
      <c r="L47" s="7">
        <v>0</v>
      </c>
      <c r="M47" s="7">
        <v>0</v>
      </c>
      <c r="N47" s="7">
        <v>0</v>
      </c>
      <c r="O47" s="7">
        <v>0</v>
      </c>
      <c r="P47" s="27">
        <f t="shared" si="0"/>
        <v>0</v>
      </c>
    </row>
    <row r="48" spans="1:16" x14ac:dyDescent="0.3">
      <c r="A48" s="25" t="s">
        <v>109</v>
      </c>
      <c r="B48" s="3" t="s">
        <v>11</v>
      </c>
      <c r="C48" t="s">
        <v>48</v>
      </c>
      <c r="D48" s="26">
        <v>0</v>
      </c>
      <c r="E48" s="26">
        <v>0</v>
      </c>
      <c r="F48" s="26">
        <v>0</v>
      </c>
      <c r="G48" s="26">
        <v>0</v>
      </c>
      <c r="H48" s="26">
        <v>0</v>
      </c>
      <c r="I48" s="26">
        <v>0</v>
      </c>
      <c r="J48" s="26">
        <v>0</v>
      </c>
      <c r="K48" s="26">
        <v>0</v>
      </c>
      <c r="L48" s="26">
        <v>0</v>
      </c>
      <c r="M48" s="26">
        <v>0</v>
      </c>
      <c r="N48" s="26">
        <v>0</v>
      </c>
      <c r="O48" s="26">
        <v>0</v>
      </c>
      <c r="P48" s="40">
        <f t="shared" si="0"/>
        <v>0</v>
      </c>
    </row>
    <row r="49" spans="1:16" x14ac:dyDescent="0.3">
      <c r="A49" s="25" t="s">
        <v>110</v>
      </c>
      <c r="B49" s="9" t="s">
        <v>0</v>
      </c>
      <c r="C49" s="8" t="s">
        <v>1</v>
      </c>
      <c r="D49" s="7">
        <v>0</v>
      </c>
      <c r="E49" s="7">
        <v>0</v>
      </c>
      <c r="F49" s="7">
        <v>0</v>
      </c>
      <c r="G49" s="7">
        <v>0</v>
      </c>
      <c r="H49" s="7">
        <v>0</v>
      </c>
      <c r="I49" s="7">
        <v>0</v>
      </c>
      <c r="J49" s="7">
        <v>0</v>
      </c>
      <c r="K49" s="7">
        <v>0</v>
      </c>
      <c r="L49" s="7">
        <v>0</v>
      </c>
      <c r="M49" s="7">
        <v>0</v>
      </c>
      <c r="N49" s="7">
        <v>0</v>
      </c>
      <c r="O49" s="7">
        <v>0</v>
      </c>
      <c r="P49" s="27">
        <f t="shared" si="0"/>
        <v>0</v>
      </c>
    </row>
    <row r="50" spans="1:16" x14ac:dyDescent="0.3">
      <c r="A50" s="25" t="s">
        <v>110</v>
      </c>
      <c r="B50" s="3" t="s">
        <v>2</v>
      </c>
      <c r="C50" t="s">
        <v>102</v>
      </c>
      <c r="D50" s="7">
        <v>0</v>
      </c>
      <c r="E50" s="7">
        <v>0</v>
      </c>
      <c r="F50" s="7">
        <v>0</v>
      </c>
      <c r="G50" s="7">
        <v>0</v>
      </c>
      <c r="H50" s="7">
        <v>0</v>
      </c>
      <c r="I50" s="7">
        <v>0</v>
      </c>
      <c r="J50" s="7">
        <v>0</v>
      </c>
      <c r="K50" s="7">
        <v>0</v>
      </c>
      <c r="L50" s="7">
        <v>0</v>
      </c>
      <c r="M50" s="7">
        <v>0</v>
      </c>
      <c r="N50" s="7">
        <v>0</v>
      </c>
      <c r="O50" s="7">
        <v>0</v>
      </c>
      <c r="P50" s="27">
        <f t="shared" si="0"/>
        <v>0</v>
      </c>
    </row>
    <row r="51" spans="1:16" x14ac:dyDescent="0.3">
      <c r="A51" s="25" t="s">
        <v>110</v>
      </c>
      <c r="B51" s="3" t="s">
        <v>7</v>
      </c>
      <c r="C51" t="s">
        <v>3</v>
      </c>
      <c r="D51" s="7">
        <v>0</v>
      </c>
      <c r="E51" s="7">
        <v>0</v>
      </c>
      <c r="F51" s="7">
        <v>0</v>
      </c>
      <c r="G51" s="7">
        <v>0</v>
      </c>
      <c r="H51" s="7">
        <v>0</v>
      </c>
      <c r="I51" s="7">
        <v>0</v>
      </c>
      <c r="J51" s="7">
        <v>0</v>
      </c>
      <c r="K51" s="7">
        <v>0</v>
      </c>
      <c r="L51" s="7">
        <v>0</v>
      </c>
      <c r="M51" s="7">
        <v>0</v>
      </c>
      <c r="N51" s="7">
        <v>0</v>
      </c>
      <c r="O51" s="7">
        <v>0</v>
      </c>
      <c r="P51" s="27">
        <f t="shared" si="0"/>
        <v>0</v>
      </c>
    </row>
    <row r="52" spans="1:16" x14ac:dyDescent="0.3">
      <c r="A52" s="25" t="s">
        <v>110</v>
      </c>
      <c r="B52" s="3" t="s">
        <v>8</v>
      </c>
      <c r="C52" t="s">
        <v>4</v>
      </c>
      <c r="D52" s="7">
        <v>0</v>
      </c>
      <c r="E52" s="7">
        <v>0</v>
      </c>
      <c r="F52" s="7">
        <v>0</v>
      </c>
      <c r="G52" s="7">
        <v>0</v>
      </c>
      <c r="H52" s="7">
        <v>0</v>
      </c>
      <c r="I52" s="7">
        <v>0</v>
      </c>
      <c r="J52" s="7">
        <v>0</v>
      </c>
      <c r="K52" s="7">
        <v>0</v>
      </c>
      <c r="L52" s="7">
        <v>0</v>
      </c>
      <c r="M52" s="7">
        <v>0</v>
      </c>
      <c r="N52" s="7">
        <v>0</v>
      </c>
      <c r="O52" s="7">
        <v>0</v>
      </c>
      <c r="P52" s="27">
        <f t="shared" si="0"/>
        <v>0</v>
      </c>
    </row>
    <row r="53" spans="1:16" x14ac:dyDescent="0.3">
      <c r="A53" s="25" t="s">
        <v>110</v>
      </c>
      <c r="B53" s="3" t="s">
        <v>9</v>
      </c>
      <c r="C53" t="s">
        <v>5</v>
      </c>
      <c r="D53" s="7">
        <v>0</v>
      </c>
      <c r="E53" s="7">
        <v>0</v>
      </c>
      <c r="F53" s="7">
        <v>0</v>
      </c>
      <c r="G53" s="7">
        <v>0</v>
      </c>
      <c r="H53" s="7">
        <v>0</v>
      </c>
      <c r="I53" s="7">
        <v>0</v>
      </c>
      <c r="J53" s="7">
        <v>0</v>
      </c>
      <c r="K53" s="7">
        <v>0</v>
      </c>
      <c r="L53" s="7">
        <v>0</v>
      </c>
      <c r="M53" s="7">
        <v>0</v>
      </c>
      <c r="N53" s="7">
        <v>0</v>
      </c>
      <c r="O53" s="7">
        <v>0</v>
      </c>
      <c r="P53" s="27">
        <f t="shared" si="0"/>
        <v>0</v>
      </c>
    </row>
    <row r="54" spans="1:16" x14ac:dyDescent="0.3">
      <c r="A54" s="25" t="s">
        <v>110</v>
      </c>
      <c r="B54" s="3" t="s">
        <v>10</v>
      </c>
      <c r="C54" t="s">
        <v>6</v>
      </c>
      <c r="D54" s="7">
        <v>0</v>
      </c>
      <c r="E54" s="7">
        <v>0</v>
      </c>
      <c r="F54" s="7">
        <v>0</v>
      </c>
      <c r="G54" s="7">
        <v>0</v>
      </c>
      <c r="H54" s="7">
        <v>0</v>
      </c>
      <c r="I54" s="7">
        <v>0</v>
      </c>
      <c r="J54" s="7">
        <v>0</v>
      </c>
      <c r="K54" s="7">
        <v>0</v>
      </c>
      <c r="L54" s="7">
        <v>0</v>
      </c>
      <c r="M54" s="7">
        <v>0</v>
      </c>
      <c r="N54" s="7">
        <v>0</v>
      </c>
      <c r="O54" s="7">
        <v>0</v>
      </c>
      <c r="P54" s="27">
        <f t="shared" si="0"/>
        <v>0</v>
      </c>
    </row>
    <row r="55" spans="1:16" x14ac:dyDescent="0.3">
      <c r="A55" s="25" t="s">
        <v>110</v>
      </c>
      <c r="B55" s="3" t="s">
        <v>11</v>
      </c>
      <c r="C55" t="s">
        <v>48</v>
      </c>
      <c r="D55" s="26">
        <v>0</v>
      </c>
      <c r="E55" s="26">
        <v>0</v>
      </c>
      <c r="F55" s="26">
        <v>0</v>
      </c>
      <c r="G55" s="26">
        <v>0</v>
      </c>
      <c r="H55" s="26">
        <v>0</v>
      </c>
      <c r="I55" s="26">
        <v>0</v>
      </c>
      <c r="J55" s="26">
        <v>0</v>
      </c>
      <c r="K55" s="26">
        <v>0</v>
      </c>
      <c r="L55" s="26">
        <v>0</v>
      </c>
      <c r="M55" s="26">
        <v>0</v>
      </c>
      <c r="N55" s="26">
        <v>0</v>
      </c>
      <c r="O55" s="26">
        <v>0</v>
      </c>
      <c r="P55" s="40">
        <f t="shared" si="0"/>
        <v>0</v>
      </c>
    </row>
    <row r="56" spans="1:16" x14ac:dyDescent="0.3">
      <c r="A56" s="25" t="s">
        <v>111</v>
      </c>
      <c r="B56" s="9" t="s">
        <v>0</v>
      </c>
      <c r="C56" s="8" t="s">
        <v>1</v>
      </c>
      <c r="D56" s="7">
        <v>0</v>
      </c>
      <c r="E56" s="7">
        <v>0</v>
      </c>
      <c r="F56" s="7">
        <v>0</v>
      </c>
      <c r="G56" s="7">
        <v>0</v>
      </c>
      <c r="H56" s="7">
        <v>0</v>
      </c>
      <c r="I56" s="7">
        <v>0</v>
      </c>
      <c r="J56" s="7">
        <v>0</v>
      </c>
      <c r="K56" s="7">
        <v>0</v>
      </c>
      <c r="L56" s="7">
        <v>0</v>
      </c>
      <c r="M56" s="7">
        <v>0</v>
      </c>
      <c r="N56" s="7">
        <v>0</v>
      </c>
      <c r="O56" s="7">
        <v>0</v>
      </c>
      <c r="P56" s="27">
        <f t="shared" si="0"/>
        <v>0</v>
      </c>
    </row>
    <row r="57" spans="1:16" x14ac:dyDescent="0.3">
      <c r="A57" s="25" t="s">
        <v>111</v>
      </c>
      <c r="B57" s="3" t="s">
        <v>2</v>
      </c>
      <c r="C57" t="s">
        <v>102</v>
      </c>
      <c r="D57" s="7">
        <v>0</v>
      </c>
      <c r="E57" s="7">
        <v>0</v>
      </c>
      <c r="F57" s="7">
        <v>0</v>
      </c>
      <c r="G57" s="7">
        <v>0</v>
      </c>
      <c r="H57" s="7">
        <v>0</v>
      </c>
      <c r="I57" s="7">
        <v>0</v>
      </c>
      <c r="J57" s="7">
        <v>0</v>
      </c>
      <c r="K57" s="7">
        <v>0</v>
      </c>
      <c r="L57" s="7">
        <v>0</v>
      </c>
      <c r="M57" s="7">
        <v>0</v>
      </c>
      <c r="N57" s="7">
        <v>0</v>
      </c>
      <c r="O57" s="7">
        <v>0</v>
      </c>
      <c r="P57" s="27">
        <f t="shared" si="0"/>
        <v>0</v>
      </c>
    </row>
    <row r="58" spans="1:16" x14ac:dyDescent="0.3">
      <c r="A58" s="25" t="s">
        <v>111</v>
      </c>
      <c r="B58" s="3" t="s">
        <v>7</v>
      </c>
      <c r="C58" t="s">
        <v>3</v>
      </c>
      <c r="D58" s="7">
        <v>0</v>
      </c>
      <c r="E58" s="7">
        <v>0</v>
      </c>
      <c r="F58" s="7">
        <v>0</v>
      </c>
      <c r="G58" s="7">
        <v>0</v>
      </c>
      <c r="H58" s="7">
        <v>0</v>
      </c>
      <c r="I58" s="7">
        <v>0</v>
      </c>
      <c r="J58" s="7">
        <v>0</v>
      </c>
      <c r="K58" s="7">
        <v>0</v>
      </c>
      <c r="L58" s="7">
        <v>0</v>
      </c>
      <c r="M58" s="7">
        <v>0</v>
      </c>
      <c r="N58" s="7">
        <v>0</v>
      </c>
      <c r="O58" s="7">
        <v>0</v>
      </c>
      <c r="P58" s="27">
        <f t="shared" si="0"/>
        <v>0</v>
      </c>
    </row>
    <row r="59" spans="1:16" x14ac:dyDescent="0.3">
      <c r="A59" s="25" t="s">
        <v>111</v>
      </c>
      <c r="B59" s="3" t="s">
        <v>8</v>
      </c>
      <c r="C59" t="s">
        <v>4</v>
      </c>
      <c r="D59" s="7">
        <v>0</v>
      </c>
      <c r="E59" s="7">
        <v>0</v>
      </c>
      <c r="F59" s="7">
        <v>0</v>
      </c>
      <c r="G59" s="7">
        <v>0</v>
      </c>
      <c r="H59" s="7">
        <v>0</v>
      </c>
      <c r="I59" s="7">
        <v>0</v>
      </c>
      <c r="J59" s="7">
        <v>0</v>
      </c>
      <c r="K59" s="7">
        <v>0</v>
      </c>
      <c r="L59" s="7">
        <v>0</v>
      </c>
      <c r="M59" s="7">
        <v>0</v>
      </c>
      <c r="N59" s="7">
        <v>0</v>
      </c>
      <c r="O59" s="7">
        <v>0</v>
      </c>
      <c r="P59" s="27">
        <f t="shared" si="0"/>
        <v>0</v>
      </c>
    </row>
    <row r="60" spans="1:16" x14ac:dyDescent="0.3">
      <c r="A60" s="25" t="s">
        <v>111</v>
      </c>
      <c r="B60" s="3" t="s">
        <v>9</v>
      </c>
      <c r="C60" t="s">
        <v>5</v>
      </c>
      <c r="D60" s="7">
        <v>0</v>
      </c>
      <c r="E60" s="7">
        <v>0</v>
      </c>
      <c r="F60" s="7">
        <v>0</v>
      </c>
      <c r="G60" s="7">
        <v>0</v>
      </c>
      <c r="H60" s="7">
        <v>0</v>
      </c>
      <c r="I60" s="7">
        <v>0</v>
      </c>
      <c r="J60" s="7">
        <v>0</v>
      </c>
      <c r="K60" s="7">
        <v>0</v>
      </c>
      <c r="L60" s="7">
        <v>0</v>
      </c>
      <c r="M60" s="7">
        <v>0</v>
      </c>
      <c r="N60" s="7">
        <v>0</v>
      </c>
      <c r="O60" s="7">
        <v>0</v>
      </c>
      <c r="P60" s="27">
        <f t="shared" si="0"/>
        <v>0</v>
      </c>
    </row>
    <row r="61" spans="1:16" x14ac:dyDescent="0.3">
      <c r="A61" s="25" t="s">
        <v>111</v>
      </c>
      <c r="B61" s="3" t="s">
        <v>10</v>
      </c>
      <c r="C61" t="s">
        <v>6</v>
      </c>
      <c r="D61" s="7">
        <v>0</v>
      </c>
      <c r="E61" s="7">
        <v>0</v>
      </c>
      <c r="F61" s="7">
        <v>0</v>
      </c>
      <c r="G61" s="7">
        <v>0</v>
      </c>
      <c r="H61" s="7">
        <v>0</v>
      </c>
      <c r="I61" s="7">
        <v>0</v>
      </c>
      <c r="J61" s="7">
        <v>0</v>
      </c>
      <c r="K61" s="7">
        <v>0</v>
      </c>
      <c r="L61" s="7">
        <v>0</v>
      </c>
      <c r="M61" s="7">
        <v>0</v>
      </c>
      <c r="N61" s="7">
        <v>0</v>
      </c>
      <c r="O61" s="7">
        <v>0</v>
      </c>
      <c r="P61" s="27">
        <f t="shared" si="0"/>
        <v>0</v>
      </c>
    </row>
    <row r="62" spans="1:16" x14ac:dyDescent="0.3">
      <c r="A62" s="25" t="s">
        <v>111</v>
      </c>
      <c r="B62" s="3" t="s">
        <v>11</v>
      </c>
      <c r="C62" t="s">
        <v>48</v>
      </c>
      <c r="D62" s="26">
        <v>0</v>
      </c>
      <c r="E62" s="26">
        <v>0</v>
      </c>
      <c r="F62" s="26">
        <v>0</v>
      </c>
      <c r="G62" s="26">
        <v>0</v>
      </c>
      <c r="H62" s="26">
        <v>0</v>
      </c>
      <c r="I62" s="26">
        <v>0</v>
      </c>
      <c r="J62" s="26">
        <v>0</v>
      </c>
      <c r="K62" s="26">
        <v>0</v>
      </c>
      <c r="L62" s="26">
        <v>0</v>
      </c>
      <c r="M62" s="26">
        <v>0</v>
      </c>
      <c r="N62" s="26">
        <v>0</v>
      </c>
      <c r="O62" s="26">
        <v>0</v>
      </c>
      <c r="P62" s="40">
        <f t="shared" si="0"/>
        <v>0</v>
      </c>
    </row>
    <row r="63" spans="1:16" x14ac:dyDescent="0.3">
      <c r="A63" s="25" t="s">
        <v>112</v>
      </c>
      <c r="B63" s="9" t="s">
        <v>0</v>
      </c>
      <c r="C63" s="8" t="s">
        <v>1</v>
      </c>
      <c r="D63" s="7">
        <v>0</v>
      </c>
      <c r="E63" s="7">
        <v>0</v>
      </c>
      <c r="F63" s="7">
        <v>0</v>
      </c>
      <c r="G63" s="7">
        <v>0</v>
      </c>
      <c r="H63" s="7">
        <v>0</v>
      </c>
      <c r="I63" s="7">
        <v>0</v>
      </c>
      <c r="J63" s="7">
        <v>0</v>
      </c>
      <c r="K63" s="7">
        <v>0</v>
      </c>
      <c r="L63" s="7">
        <v>0</v>
      </c>
      <c r="M63" s="7">
        <v>0</v>
      </c>
      <c r="N63" s="7">
        <v>0</v>
      </c>
      <c r="O63" s="7">
        <v>0</v>
      </c>
      <c r="P63" s="27">
        <f t="shared" si="0"/>
        <v>0</v>
      </c>
    </row>
    <row r="64" spans="1:16" x14ac:dyDescent="0.3">
      <c r="A64" s="25" t="s">
        <v>112</v>
      </c>
      <c r="B64" s="3" t="s">
        <v>2</v>
      </c>
      <c r="C64" t="s">
        <v>102</v>
      </c>
      <c r="D64" s="7">
        <v>0</v>
      </c>
      <c r="E64" s="7">
        <v>0</v>
      </c>
      <c r="F64" s="7">
        <v>0</v>
      </c>
      <c r="G64" s="7">
        <v>0</v>
      </c>
      <c r="H64" s="7">
        <v>0</v>
      </c>
      <c r="I64" s="7">
        <v>0</v>
      </c>
      <c r="J64" s="7">
        <v>0</v>
      </c>
      <c r="K64" s="7">
        <v>0</v>
      </c>
      <c r="L64" s="7">
        <v>0</v>
      </c>
      <c r="M64" s="7">
        <v>0</v>
      </c>
      <c r="N64" s="7">
        <v>0</v>
      </c>
      <c r="O64" s="7">
        <v>0</v>
      </c>
      <c r="P64" s="27">
        <f t="shared" si="0"/>
        <v>0</v>
      </c>
    </row>
    <row r="65" spans="1:16" x14ac:dyDescent="0.3">
      <c r="A65" s="25" t="s">
        <v>112</v>
      </c>
      <c r="B65" s="3" t="s">
        <v>7</v>
      </c>
      <c r="C65" t="s">
        <v>3</v>
      </c>
      <c r="D65" s="7">
        <v>0</v>
      </c>
      <c r="E65" s="7">
        <v>0</v>
      </c>
      <c r="F65" s="7">
        <v>0</v>
      </c>
      <c r="G65" s="7">
        <v>0</v>
      </c>
      <c r="H65" s="7">
        <v>0</v>
      </c>
      <c r="I65" s="7">
        <v>0</v>
      </c>
      <c r="J65" s="7">
        <v>0</v>
      </c>
      <c r="K65" s="7">
        <v>0</v>
      </c>
      <c r="L65" s="7">
        <v>0</v>
      </c>
      <c r="M65" s="7">
        <v>0</v>
      </c>
      <c r="N65" s="7">
        <v>0</v>
      </c>
      <c r="O65" s="7">
        <v>0</v>
      </c>
      <c r="P65" s="27">
        <f t="shared" si="0"/>
        <v>0</v>
      </c>
    </row>
    <row r="66" spans="1:16" x14ac:dyDescent="0.3">
      <c r="A66" s="25" t="s">
        <v>112</v>
      </c>
      <c r="B66" s="3" t="s">
        <v>8</v>
      </c>
      <c r="C66" t="s">
        <v>4</v>
      </c>
      <c r="D66" s="7">
        <v>0</v>
      </c>
      <c r="E66" s="7">
        <v>0</v>
      </c>
      <c r="F66" s="7">
        <v>0</v>
      </c>
      <c r="G66" s="7">
        <v>0</v>
      </c>
      <c r="H66" s="7">
        <v>0</v>
      </c>
      <c r="I66" s="7">
        <v>0</v>
      </c>
      <c r="J66" s="7">
        <v>0</v>
      </c>
      <c r="K66" s="7">
        <v>0</v>
      </c>
      <c r="L66" s="7">
        <v>0</v>
      </c>
      <c r="M66" s="7">
        <v>0</v>
      </c>
      <c r="N66" s="7">
        <v>0</v>
      </c>
      <c r="O66" s="7">
        <v>0</v>
      </c>
      <c r="P66" s="27">
        <f t="shared" si="0"/>
        <v>0</v>
      </c>
    </row>
    <row r="67" spans="1:16" x14ac:dyDescent="0.3">
      <c r="A67" s="25" t="s">
        <v>112</v>
      </c>
      <c r="B67" s="3" t="s">
        <v>9</v>
      </c>
      <c r="C67" t="s">
        <v>5</v>
      </c>
      <c r="D67" s="7">
        <v>0</v>
      </c>
      <c r="E67" s="7">
        <v>0</v>
      </c>
      <c r="F67" s="7">
        <v>0</v>
      </c>
      <c r="G67" s="7">
        <v>0</v>
      </c>
      <c r="H67" s="7">
        <v>0</v>
      </c>
      <c r="I67" s="7">
        <v>0</v>
      </c>
      <c r="J67" s="7">
        <v>0</v>
      </c>
      <c r="K67" s="7">
        <v>0</v>
      </c>
      <c r="L67" s="7">
        <v>0</v>
      </c>
      <c r="M67" s="7">
        <v>0</v>
      </c>
      <c r="N67" s="7">
        <v>0</v>
      </c>
      <c r="O67" s="7">
        <v>0</v>
      </c>
      <c r="P67" s="27">
        <f t="shared" si="0"/>
        <v>0</v>
      </c>
    </row>
    <row r="68" spans="1:16" x14ac:dyDescent="0.3">
      <c r="A68" s="25" t="s">
        <v>112</v>
      </c>
      <c r="B68" s="3" t="s">
        <v>10</v>
      </c>
      <c r="C68" t="s">
        <v>6</v>
      </c>
      <c r="D68" s="7">
        <v>0</v>
      </c>
      <c r="E68" s="7">
        <v>0</v>
      </c>
      <c r="F68" s="7">
        <v>0</v>
      </c>
      <c r="G68" s="7">
        <v>0</v>
      </c>
      <c r="H68" s="7">
        <v>0</v>
      </c>
      <c r="I68" s="7">
        <v>0</v>
      </c>
      <c r="J68" s="7">
        <v>0</v>
      </c>
      <c r="K68" s="7">
        <v>0</v>
      </c>
      <c r="L68" s="7">
        <v>0</v>
      </c>
      <c r="M68" s="7">
        <v>0</v>
      </c>
      <c r="N68" s="7">
        <v>0</v>
      </c>
      <c r="O68" s="7">
        <v>0</v>
      </c>
      <c r="P68" s="27">
        <f t="shared" si="0"/>
        <v>0</v>
      </c>
    </row>
    <row r="69" spans="1:16" x14ac:dyDescent="0.3">
      <c r="A69" s="25" t="s">
        <v>112</v>
      </c>
      <c r="B69" s="3" t="s">
        <v>11</v>
      </c>
      <c r="C69" t="s">
        <v>48</v>
      </c>
      <c r="D69" s="26">
        <v>0</v>
      </c>
      <c r="E69" s="26">
        <v>0</v>
      </c>
      <c r="F69" s="26">
        <v>0</v>
      </c>
      <c r="G69" s="26">
        <v>0</v>
      </c>
      <c r="H69" s="26">
        <v>0</v>
      </c>
      <c r="I69" s="26">
        <v>0</v>
      </c>
      <c r="J69" s="26">
        <v>0</v>
      </c>
      <c r="K69" s="26">
        <v>0</v>
      </c>
      <c r="L69" s="26">
        <v>0</v>
      </c>
      <c r="M69" s="26">
        <v>0</v>
      </c>
      <c r="N69" s="26">
        <v>0</v>
      </c>
      <c r="O69" s="26">
        <v>0</v>
      </c>
      <c r="P69" s="40">
        <f t="shared" si="0"/>
        <v>0</v>
      </c>
    </row>
    <row r="70" spans="1:16" x14ac:dyDescent="0.3">
      <c r="A70" s="25" t="s">
        <v>113</v>
      </c>
      <c r="B70" s="9" t="s">
        <v>0</v>
      </c>
      <c r="C70" s="8" t="s">
        <v>1</v>
      </c>
      <c r="D70" s="7">
        <v>0</v>
      </c>
      <c r="E70" s="7">
        <v>0</v>
      </c>
      <c r="F70" s="7">
        <v>0</v>
      </c>
      <c r="G70" s="7">
        <v>0</v>
      </c>
      <c r="H70" s="7">
        <v>0</v>
      </c>
      <c r="I70" s="7">
        <v>0</v>
      </c>
      <c r="J70" s="7">
        <v>0</v>
      </c>
      <c r="K70" s="7">
        <v>0</v>
      </c>
      <c r="L70" s="7">
        <v>0</v>
      </c>
      <c r="M70" s="7">
        <v>0</v>
      </c>
      <c r="N70" s="7">
        <v>0</v>
      </c>
      <c r="O70" s="7">
        <v>0</v>
      </c>
      <c r="P70" s="27">
        <f t="shared" si="0"/>
        <v>0</v>
      </c>
    </row>
    <row r="71" spans="1:16" x14ac:dyDescent="0.3">
      <c r="A71" s="25" t="s">
        <v>113</v>
      </c>
      <c r="B71" s="3" t="s">
        <v>2</v>
      </c>
      <c r="C71" t="s">
        <v>102</v>
      </c>
      <c r="D71" s="7">
        <v>0</v>
      </c>
      <c r="E71" s="7">
        <v>0</v>
      </c>
      <c r="F71" s="7">
        <v>0</v>
      </c>
      <c r="G71" s="7">
        <v>0</v>
      </c>
      <c r="H71" s="7">
        <v>0</v>
      </c>
      <c r="I71" s="7">
        <v>0</v>
      </c>
      <c r="J71" s="7">
        <v>0</v>
      </c>
      <c r="K71" s="7">
        <v>0</v>
      </c>
      <c r="L71" s="7">
        <v>0</v>
      </c>
      <c r="M71" s="7">
        <v>0</v>
      </c>
      <c r="N71" s="7">
        <v>0</v>
      </c>
      <c r="O71" s="7">
        <v>0</v>
      </c>
      <c r="P71" s="27">
        <f t="shared" si="0"/>
        <v>0</v>
      </c>
    </row>
    <row r="72" spans="1:16" x14ac:dyDescent="0.3">
      <c r="A72" s="25" t="s">
        <v>113</v>
      </c>
      <c r="B72" s="3" t="s">
        <v>7</v>
      </c>
      <c r="C72" t="s">
        <v>3</v>
      </c>
      <c r="D72" s="7">
        <v>0</v>
      </c>
      <c r="E72" s="7">
        <v>0</v>
      </c>
      <c r="F72" s="7">
        <v>0</v>
      </c>
      <c r="G72" s="7">
        <v>0</v>
      </c>
      <c r="H72" s="7">
        <v>0</v>
      </c>
      <c r="I72" s="7">
        <v>0</v>
      </c>
      <c r="J72" s="7">
        <v>0</v>
      </c>
      <c r="K72" s="7">
        <v>0</v>
      </c>
      <c r="L72" s="7">
        <v>0</v>
      </c>
      <c r="M72" s="7">
        <v>0</v>
      </c>
      <c r="N72" s="7">
        <v>0</v>
      </c>
      <c r="O72" s="7">
        <v>0</v>
      </c>
      <c r="P72" s="27">
        <f t="shared" ref="P72:P135" si="1">SUM(D72:O72)</f>
        <v>0</v>
      </c>
    </row>
    <row r="73" spans="1:16" x14ac:dyDescent="0.3">
      <c r="A73" s="25" t="s">
        <v>113</v>
      </c>
      <c r="B73" s="3" t="s">
        <v>8</v>
      </c>
      <c r="C73" t="s">
        <v>4</v>
      </c>
      <c r="D73" s="7">
        <v>0</v>
      </c>
      <c r="E73" s="7">
        <v>0</v>
      </c>
      <c r="F73" s="7">
        <v>0</v>
      </c>
      <c r="G73" s="7">
        <v>0</v>
      </c>
      <c r="H73" s="7">
        <v>0</v>
      </c>
      <c r="I73" s="7">
        <v>0</v>
      </c>
      <c r="J73" s="7">
        <v>0</v>
      </c>
      <c r="K73" s="7">
        <v>0</v>
      </c>
      <c r="L73" s="7">
        <v>0</v>
      </c>
      <c r="M73" s="7">
        <v>0</v>
      </c>
      <c r="N73" s="7">
        <v>0</v>
      </c>
      <c r="O73" s="7">
        <v>0</v>
      </c>
      <c r="P73" s="27">
        <f t="shared" si="1"/>
        <v>0</v>
      </c>
    </row>
    <row r="74" spans="1:16" x14ac:dyDescent="0.3">
      <c r="A74" s="25" t="s">
        <v>113</v>
      </c>
      <c r="B74" s="3" t="s">
        <v>9</v>
      </c>
      <c r="C74" t="s">
        <v>5</v>
      </c>
      <c r="D74" s="7">
        <v>0</v>
      </c>
      <c r="E74" s="7">
        <v>0</v>
      </c>
      <c r="F74" s="7">
        <v>0</v>
      </c>
      <c r="G74" s="7">
        <v>0</v>
      </c>
      <c r="H74" s="7">
        <v>0</v>
      </c>
      <c r="I74" s="7">
        <v>0</v>
      </c>
      <c r="J74" s="7">
        <v>0</v>
      </c>
      <c r="K74" s="7">
        <v>0</v>
      </c>
      <c r="L74" s="7">
        <v>0</v>
      </c>
      <c r="M74" s="7">
        <v>0</v>
      </c>
      <c r="N74" s="7">
        <v>0</v>
      </c>
      <c r="O74" s="7">
        <v>0</v>
      </c>
      <c r="P74" s="27">
        <f t="shared" si="1"/>
        <v>0</v>
      </c>
    </row>
    <row r="75" spans="1:16" x14ac:dyDescent="0.3">
      <c r="A75" s="25" t="s">
        <v>113</v>
      </c>
      <c r="B75" s="3" t="s">
        <v>10</v>
      </c>
      <c r="C75" t="s">
        <v>6</v>
      </c>
      <c r="D75" s="7">
        <v>0</v>
      </c>
      <c r="E75" s="7">
        <v>0</v>
      </c>
      <c r="F75" s="7">
        <v>0</v>
      </c>
      <c r="G75" s="7">
        <v>0</v>
      </c>
      <c r="H75" s="7">
        <v>0</v>
      </c>
      <c r="I75" s="7">
        <v>0</v>
      </c>
      <c r="J75" s="7">
        <v>0</v>
      </c>
      <c r="K75" s="7">
        <v>0</v>
      </c>
      <c r="L75" s="7">
        <v>0</v>
      </c>
      <c r="M75" s="7">
        <v>0</v>
      </c>
      <c r="N75" s="7">
        <v>0</v>
      </c>
      <c r="O75" s="7">
        <v>0</v>
      </c>
      <c r="P75" s="27">
        <f t="shared" si="1"/>
        <v>0</v>
      </c>
    </row>
    <row r="76" spans="1:16" x14ac:dyDescent="0.3">
      <c r="A76" s="25" t="s">
        <v>113</v>
      </c>
      <c r="B76" s="3" t="s">
        <v>11</v>
      </c>
      <c r="C76" t="s">
        <v>48</v>
      </c>
      <c r="D76" s="26">
        <v>0</v>
      </c>
      <c r="E76" s="26">
        <v>0</v>
      </c>
      <c r="F76" s="26">
        <v>0</v>
      </c>
      <c r="G76" s="26">
        <v>0</v>
      </c>
      <c r="H76" s="26">
        <v>0</v>
      </c>
      <c r="I76" s="26">
        <v>0</v>
      </c>
      <c r="J76" s="26">
        <v>0</v>
      </c>
      <c r="K76" s="26">
        <v>0</v>
      </c>
      <c r="L76" s="26">
        <v>0</v>
      </c>
      <c r="M76" s="26">
        <v>0</v>
      </c>
      <c r="N76" s="26">
        <v>0</v>
      </c>
      <c r="O76" s="26">
        <v>0</v>
      </c>
      <c r="P76" s="40">
        <f t="shared" si="1"/>
        <v>0</v>
      </c>
    </row>
    <row r="77" spans="1:16" x14ac:dyDescent="0.3">
      <c r="A77" s="25" t="s">
        <v>114</v>
      </c>
      <c r="B77" s="9" t="s">
        <v>0</v>
      </c>
      <c r="C77" s="8" t="s">
        <v>1</v>
      </c>
      <c r="D77" s="7">
        <v>0</v>
      </c>
      <c r="E77" s="7">
        <v>0</v>
      </c>
      <c r="F77" s="7">
        <v>0</v>
      </c>
      <c r="G77" s="7">
        <v>0</v>
      </c>
      <c r="H77" s="7">
        <v>0</v>
      </c>
      <c r="I77" s="7">
        <v>0</v>
      </c>
      <c r="J77" s="7">
        <v>0</v>
      </c>
      <c r="K77" s="7">
        <v>0</v>
      </c>
      <c r="L77" s="7">
        <v>0</v>
      </c>
      <c r="M77" s="7">
        <v>0</v>
      </c>
      <c r="N77" s="7">
        <v>0</v>
      </c>
      <c r="O77" s="7">
        <v>0</v>
      </c>
      <c r="P77" s="27">
        <f t="shared" si="1"/>
        <v>0</v>
      </c>
    </row>
    <row r="78" spans="1:16" x14ac:dyDescent="0.3">
      <c r="A78" s="25" t="s">
        <v>114</v>
      </c>
      <c r="B78" s="3" t="s">
        <v>2</v>
      </c>
      <c r="C78" t="s">
        <v>102</v>
      </c>
      <c r="D78" s="7">
        <v>0</v>
      </c>
      <c r="E78" s="7">
        <v>0</v>
      </c>
      <c r="F78" s="7">
        <v>0</v>
      </c>
      <c r="G78" s="7">
        <v>0</v>
      </c>
      <c r="H78" s="7">
        <v>0</v>
      </c>
      <c r="I78" s="7">
        <v>0</v>
      </c>
      <c r="J78" s="7">
        <v>0</v>
      </c>
      <c r="K78" s="7">
        <v>0</v>
      </c>
      <c r="L78" s="7">
        <v>0</v>
      </c>
      <c r="M78" s="7">
        <v>0</v>
      </c>
      <c r="N78" s="7">
        <v>0</v>
      </c>
      <c r="O78" s="7">
        <v>0</v>
      </c>
      <c r="P78" s="27">
        <f t="shared" si="1"/>
        <v>0</v>
      </c>
    </row>
    <row r="79" spans="1:16" x14ac:dyDescent="0.3">
      <c r="A79" s="25" t="s">
        <v>114</v>
      </c>
      <c r="B79" s="3" t="s">
        <v>7</v>
      </c>
      <c r="C79" t="s">
        <v>3</v>
      </c>
      <c r="D79" s="7">
        <v>0</v>
      </c>
      <c r="E79" s="7">
        <v>0</v>
      </c>
      <c r="F79" s="7">
        <v>0</v>
      </c>
      <c r="G79" s="7">
        <v>0</v>
      </c>
      <c r="H79" s="7">
        <v>0</v>
      </c>
      <c r="I79" s="7">
        <v>0</v>
      </c>
      <c r="J79" s="7">
        <v>0</v>
      </c>
      <c r="K79" s="7">
        <v>0</v>
      </c>
      <c r="L79" s="7">
        <v>0</v>
      </c>
      <c r="M79" s="7">
        <v>0</v>
      </c>
      <c r="N79" s="7">
        <v>0</v>
      </c>
      <c r="O79" s="7">
        <v>0</v>
      </c>
      <c r="P79" s="27">
        <f t="shared" si="1"/>
        <v>0</v>
      </c>
    </row>
    <row r="80" spans="1:16" x14ac:dyDescent="0.3">
      <c r="A80" s="25" t="s">
        <v>114</v>
      </c>
      <c r="B80" s="3" t="s">
        <v>8</v>
      </c>
      <c r="C80" t="s">
        <v>4</v>
      </c>
      <c r="D80" s="7">
        <v>0</v>
      </c>
      <c r="E80" s="7">
        <v>0</v>
      </c>
      <c r="F80" s="7">
        <v>0</v>
      </c>
      <c r="G80" s="7">
        <v>0</v>
      </c>
      <c r="H80" s="7">
        <v>0</v>
      </c>
      <c r="I80" s="7">
        <v>0</v>
      </c>
      <c r="J80" s="7">
        <v>0</v>
      </c>
      <c r="K80" s="7">
        <v>0</v>
      </c>
      <c r="L80" s="7">
        <v>0</v>
      </c>
      <c r="M80" s="7">
        <v>0</v>
      </c>
      <c r="N80" s="7">
        <v>0</v>
      </c>
      <c r="O80" s="7">
        <v>0</v>
      </c>
      <c r="P80" s="27">
        <f t="shared" si="1"/>
        <v>0</v>
      </c>
    </row>
    <row r="81" spans="1:16" x14ac:dyDescent="0.3">
      <c r="A81" s="25" t="s">
        <v>114</v>
      </c>
      <c r="B81" s="3" t="s">
        <v>9</v>
      </c>
      <c r="C81" t="s">
        <v>5</v>
      </c>
      <c r="D81" s="7">
        <v>0</v>
      </c>
      <c r="E81" s="7">
        <v>0</v>
      </c>
      <c r="F81" s="7">
        <v>0</v>
      </c>
      <c r="G81" s="7">
        <v>0</v>
      </c>
      <c r="H81" s="7">
        <v>0</v>
      </c>
      <c r="I81" s="7">
        <v>0</v>
      </c>
      <c r="J81" s="7">
        <v>0</v>
      </c>
      <c r="K81" s="7">
        <v>0</v>
      </c>
      <c r="L81" s="7">
        <v>0</v>
      </c>
      <c r="M81" s="7">
        <v>0</v>
      </c>
      <c r="N81" s="7">
        <v>0</v>
      </c>
      <c r="O81" s="7">
        <v>0</v>
      </c>
      <c r="P81" s="27">
        <f t="shared" si="1"/>
        <v>0</v>
      </c>
    </row>
    <row r="82" spans="1:16" x14ac:dyDescent="0.3">
      <c r="A82" s="25" t="s">
        <v>114</v>
      </c>
      <c r="B82" s="3" t="s">
        <v>10</v>
      </c>
      <c r="C82" t="s">
        <v>6</v>
      </c>
      <c r="D82" s="7">
        <v>0</v>
      </c>
      <c r="E82" s="7">
        <v>0</v>
      </c>
      <c r="F82" s="7">
        <v>0</v>
      </c>
      <c r="G82" s="7">
        <v>0</v>
      </c>
      <c r="H82" s="7">
        <v>0</v>
      </c>
      <c r="I82" s="7">
        <v>0</v>
      </c>
      <c r="J82" s="7">
        <v>0</v>
      </c>
      <c r="K82" s="7">
        <v>0</v>
      </c>
      <c r="L82" s="7">
        <v>0</v>
      </c>
      <c r="M82" s="7">
        <v>0</v>
      </c>
      <c r="N82" s="7">
        <v>0</v>
      </c>
      <c r="O82" s="7">
        <v>0</v>
      </c>
      <c r="P82" s="27">
        <f t="shared" si="1"/>
        <v>0</v>
      </c>
    </row>
    <row r="83" spans="1:16" x14ac:dyDescent="0.3">
      <c r="A83" s="25" t="s">
        <v>114</v>
      </c>
      <c r="B83" s="3" t="s">
        <v>11</v>
      </c>
      <c r="C83" t="s">
        <v>48</v>
      </c>
      <c r="D83" s="26">
        <v>0</v>
      </c>
      <c r="E83" s="26">
        <v>0</v>
      </c>
      <c r="F83" s="26">
        <v>0</v>
      </c>
      <c r="G83" s="26">
        <v>0</v>
      </c>
      <c r="H83" s="26">
        <v>0</v>
      </c>
      <c r="I83" s="26">
        <v>0</v>
      </c>
      <c r="J83" s="26">
        <v>0</v>
      </c>
      <c r="K83" s="26">
        <v>0</v>
      </c>
      <c r="L83" s="26">
        <v>0</v>
      </c>
      <c r="M83" s="26">
        <v>0</v>
      </c>
      <c r="N83" s="26">
        <v>0</v>
      </c>
      <c r="O83" s="26">
        <v>0</v>
      </c>
      <c r="P83" s="40">
        <f t="shared" si="1"/>
        <v>0</v>
      </c>
    </row>
    <row r="84" spans="1:16" x14ac:dyDescent="0.3">
      <c r="A84" s="25" t="s">
        <v>115</v>
      </c>
      <c r="B84" s="9" t="s">
        <v>0</v>
      </c>
      <c r="C84" s="8" t="s">
        <v>1</v>
      </c>
      <c r="D84" s="7">
        <v>0</v>
      </c>
      <c r="E84" s="7">
        <v>0</v>
      </c>
      <c r="F84" s="7">
        <v>0</v>
      </c>
      <c r="G84" s="7">
        <v>0</v>
      </c>
      <c r="H84" s="7">
        <v>0</v>
      </c>
      <c r="I84" s="7">
        <v>0</v>
      </c>
      <c r="J84" s="7">
        <v>0</v>
      </c>
      <c r="K84" s="7">
        <v>0</v>
      </c>
      <c r="L84" s="7">
        <v>0</v>
      </c>
      <c r="M84" s="7">
        <v>0</v>
      </c>
      <c r="N84" s="7">
        <v>0</v>
      </c>
      <c r="O84" s="7">
        <v>0</v>
      </c>
      <c r="P84" s="27">
        <f t="shared" si="1"/>
        <v>0</v>
      </c>
    </row>
    <row r="85" spans="1:16" x14ac:dyDescent="0.3">
      <c r="A85" s="25" t="s">
        <v>115</v>
      </c>
      <c r="B85" s="3" t="s">
        <v>2</v>
      </c>
      <c r="C85" t="s">
        <v>102</v>
      </c>
      <c r="D85" s="7">
        <v>0</v>
      </c>
      <c r="E85" s="7">
        <v>0</v>
      </c>
      <c r="F85" s="7">
        <v>0</v>
      </c>
      <c r="G85" s="7">
        <v>0</v>
      </c>
      <c r="H85" s="7">
        <v>0</v>
      </c>
      <c r="I85" s="7">
        <v>0</v>
      </c>
      <c r="J85" s="7">
        <v>0</v>
      </c>
      <c r="K85" s="7">
        <v>0</v>
      </c>
      <c r="L85" s="7">
        <v>0</v>
      </c>
      <c r="M85" s="7">
        <v>0</v>
      </c>
      <c r="N85" s="7">
        <v>0</v>
      </c>
      <c r="O85" s="7">
        <v>0</v>
      </c>
      <c r="P85" s="27">
        <f t="shared" si="1"/>
        <v>0</v>
      </c>
    </row>
    <row r="86" spans="1:16" x14ac:dyDescent="0.3">
      <c r="A86" s="25" t="s">
        <v>115</v>
      </c>
      <c r="B86" s="3" t="s">
        <v>7</v>
      </c>
      <c r="C86" t="s">
        <v>3</v>
      </c>
      <c r="D86" s="7">
        <v>0</v>
      </c>
      <c r="E86" s="7">
        <v>0</v>
      </c>
      <c r="F86" s="7">
        <v>0</v>
      </c>
      <c r="G86" s="7">
        <v>0</v>
      </c>
      <c r="H86" s="7">
        <v>0</v>
      </c>
      <c r="I86" s="7">
        <v>0</v>
      </c>
      <c r="J86" s="7">
        <v>0</v>
      </c>
      <c r="K86" s="7">
        <v>0</v>
      </c>
      <c r="L86" s="7">
        <v>0</v>
      </c>
      <c r="M86" s="7">
        <v>0</v>
      </c>
      <c r="N86" s="7">
        <v>0</v>
      </c>
      <c r="O86" s="7">
        <v>0</v>
      </c>
      <c r="P86" s="27">
        <f t="shared" si="1"/>
        <v>0</v>
      </c>
    </row>
    <row r="87" spans="1:16" x14ac:dyDescent="0.3">
      <c r="A87" s="25" t="s">
        <v>115</v>
      </c>
      <c r="B87" s="3" t="s">
        <v>8</v>
      </c>
      <c r="C87" t="s">
        <v>4</v>
      </c>
      <c r="D87" s="7">
        <v>0</v>
      </c>
      <c r="E87" s="37">
        <v>0</v>
      </c>
      <c r="F87" s="37">
        <v>0</v>
      </c>
      <c r="G87" s="37">
        <v>0</v>
      </c>
      <c r="H87" s="37">
        <v>0</v>
      </c>
      <c r="I87" s="37">
        <v>0</v>
      </c>
      <c r="J87" s="37">
        <v>0</v>
      </c>
      <c r="K87" s="37">
        <v>0</v>
      </c>
      <c r="L87" s="37">
        <v>0</v>
      </c>
      <c r="M87" s="37">
        <v>0</v>
      </c>
      <c r="N87" s="7">
        <v>0</v>
      </c>
      <c r="O87" s="7">
        <v>0</v>
      </c>
      <c r="P87" s="27">
        <f t="shared" si="1"/>
        <v>0</v>
      </c>
    </row>
    <row r="88" spans="1:16" x14ac:dyDescent="0.3">
      <c r="A88" s="25" t="s">
        <v>115</v>
      </c>
      <c r="B88" s="3" t="s">
        <v>9</v>
      </c>
      <c r="C88" t="s">
        <v>5</v>
      </c>
      <c r="D88" s="7">
        <v>0</v>
      </c>
      <c r="E88" s="7">
        <v>0</v>
      </c>
      <c r="F88" s="7">
        <v>0</v>
      </c>
      <c r="G88" s="7">
        <v>0</v>
      </c>
      <c r="H88" s="7">
        <v>0</v>
      </c>
      <c r="I88" s="7">
        <v>0</v>
      </c>
      <c r="J88" s="7">
        <v>0</v>
      </c>
      <c r="K88" s="7">
        <v>0</v>
      </c>
      <c r="L88" s="7">
        <v>0</v>
      </c>
      <c r="M88" s="7">
        <v>0</v>
      </c>
      <c r="N88" s="7">
        <v>0</v>
      </c>
      <c r="O88" s="7">
        <v>0</v>
      </c>
      <c r="P88" s="27">
        <f t="shared" si="1"/>
        <v>0</v>
      </c>
    </row>
    <row r="89" spans="1:16" x14ac:dyDescent="0.3">
      <c r="A89" s="25" t="s">
        <v>115</v>
      </c>
      <c r="B89" s="3" t="s">
        <v>10</v>
      </c>
      <c r="C89" t="s">
        <v>6</v>
      </c>
      <c r="D89" s="7">
        <v>0</v>
      </c>
      <c r="E89" s="7">
        <v>0</v>
      </c>
      <c r="F89" s="7">
        <v>0</v>
      </c>
      <c r="G89" s="7">
        <v>0</v>
      </c>
      <c r="H89" s="7">
        <v>0</v>
      </c>
      <c r="I89" s="7">
        <v>0</v>
      </c>
      <c r="J89" s="7">
        <v>0</v>
      </c>
      <c r="K89" s="7">
        <v>0</v>
      </c>
      <c r="L89" s="7">
        <v>0</v>
      </c>
      <c r="M89" s="7">
        <v>0</v>
      </c>
      <c r="N89" s="7">
        <v>0</v>
      </c>
      <c r="O89" s="7">
        <v>0</v>
      </c>
      <c r="P89" s="27">
        <f t="shared" si="1"/>
        <v>0</v>
      </c>
    </row>
    <row r="90" spans="1:16" x14ac:dyDescent="0.3">
      <c r="A90" s="25" t="s">
        <v>115</v>
      </c>
      <c r="B90" s="3" t="s">
        <v>11</v>
      </c>
      <c r="C90" t="s">
        <v>48</v>
      </c>
      <c r="D90" s="26">
        <v>0</v>
      </c>
      <c r="E90" s="26">
        <v>0</v>
      </c>
      <c r="F90" s="26">
        <v>0</v>
      </c>
      <c r="G90" s="26">
        <v>0</v>
      </c>
      <c r="H90" s="26">
        <v>0</v>
      </c>
      <c r="I90" s="26">
        <v>0</v>
      </c>
      <c r="J90" s="26">
        <v>0</v>
      </c>
      <c r="K90" s="26">
        <v>0</v>
      </c>
      <c r="L90" s="26">
        <v>0</v>
      </c>
      <c r="M90" s="26">
        <v>0</v>
      </c>
      <c r="N90" s="26">
        <v>0</v>
      </c>
      <c r="O90" s="26">
        <v>0</v>
      </c>
      <c r="P90" s="40">
        <f t="shared" si="1"/>
        <v>0</v>
      </c>
    </row>
    <row r="91" spans="1:16" x14ac:dyDescent="0.3">
      <c r="A91" s="25" t="s">
        <v>116</v>
      </c>
      <c r="B91" s="9" t="s">
        <v>0</v>
      </c>
      <c r="C91" s="8" t="s">
        <v>1</v>
      </c>
      <c r="D91" s="7">
        <v>0</v>
      </c>
      <c r="E91" s="7">
        <v>0</v>
      </c>
      <c r="F91" s="7">
        <v>0</v>
      </c>
      <c r="G91" s="7">
        <v>0</v>
      </c>
      <c r="H91" s="7">
        <v>0</v>
      </c>
      <c r="I91" s="7">
        <v>0</v>
      </c>
      <c r="J91" s="7">
        <v>0</v>
      </c>
      <c r="K91" s="7">
        <v>0</v>
      </c>
      <c r="L91" s="7">
        <v>0</v>
      </c>
      <c r="M91" s="7">
        <v>0</v>
      </c>
      <c r="N91" s="7">
        <v>0</v>
      </c>
      <c r="O91" s="7">
        <v>0</v>
      </c>
      <c r="P91" s="27">
        <f t="shared" si="1"/>
        <v>0</v>
      </c>
    </row>
    <row r="92" spans="1:16" x14ac:dyDescent="0.3">
      <c r="A92" s="25" t="s">
        <v>116</v>
      </c>
      <c r="B92" s="3" t="s">
        <v>2</v>
      </c>
      <c r="C92" t="s">
        <v>102</v>
      </c>
      <c r="D92" s="7">
        <v>0</v>
      </c>
      <c r="E92" s="7">
        <v>0</v>
      </c>
      <c r="F92" s="7">
        <v>0</v>
      </c>
      <c r="G92" s="7">
        <v>0</v>
      </c>
      <c r="H92" s="7">
        <v>0</v>
      </c>
      <c r="I92" s="7">
        <v>0</v>
      </c>
      <c r="J92" s="7">
        <v>0</v>
      </c>
      <c r="K92" s="7">
        <v>0</v>
      </c>
      <c r="L92" s="7">
        <v>0</v>
      </c>
      <c r="M92" s="7">
        <v>0</v>
      </c>
      <c r="N92" s="7">
        <v>0</v>
      </c>
      <c r="O92" s="7">
        <v>0</v>
      </c>
      <c r="P92" s="27">
        <f t="shared" si="1"/>
        <v>0</v>
      </c>
    </row>
    <row r="93" spans="1:16" x14ac:dyDescent="0.3">
      <c r="A93" s="25" t="s">
        <v>116</v>
      </c>
      <c r="B93" s="3" t="s">
        <v>7</v>
      </c>
      <c r="C93" t="s">
        <v>3</v>
      </c>
      <c r="D93" s="7">
        <v>0</v>
      </c>
      <c r="E93" s="7">
        <v>0</v>
      </c>
      <c r="F93" s="7">
        <v>0</v>
      </c>
      <c r="G93" s="7">
        <v>0</v>
      </c>
      <c r="H93" s="7">
        <v>0</v>
      </c>
      <c r="I93" s="7">
        <v>0</v>
      </c>
      <c r="J93" s="7">
        <v>0</v>
      </c>
      <c r="K93" s="7">
        <v>0</v>
      </c>
      <c r="L93" s="7">
        <v>0</v>
      </c>
      <c r="M93" s="7">
        <v>0</v>
      </c>
      <c r="N93" s="7">
        <v>0</v>
      </c>
      <c r="O93" s="7">
        <v>0</v>
      </c>
      <c r="P93" s="27">
        <f t="shared" si="1"/>
        <v>0</v>
      </c>
    </row>
    <row r="94" spans="1:16" x14ac:dyDescent="0.3">
      <c r="A94" s="25" t="s">
        <v>116</v>
      </c>
      <c r="B94" s="3" t="s">
        <v>8</v>
      </c>
      <c r="C94" t="s">
        <v>4</v>
      </c>
      <c r="D94" s="7">
        <v>0</v>
      </c>
      <c r="E94" s="7">
        <v>0</v>
      </c>
      <c r="F94" s="7">
        <v>0</v>
      </c>
      <c r="G94" s="7">
        <v>0</v>
      </c>
      <c r="H94" s="7">
        <v>0</v>
      </c>
      <c r="I94" s="7">
        <v>0</v>
      </c>
      <c r="J94" s="7">
        <v>0</v>
      </c>
      <c r="K94" s="7">
        <v>0</v>
      </c>
      <c r="L94" s="7">
        <v>0</v>
      </c>
      <c r="M94" s="7">
        <v>0</v>
      </c>
      <c r="N94" s="7">
        <v>0</v>
      </c>
      <c r="O94" s="7">
        <v>0</v>
      </c>
      <c r="P94" s="27">
        <f t="shared" si="1"/>
        <v>0</v>
      </c>
    </row>
    <row r="95" spans="1:16" x14ac:dyDescent="0.3">
      <c r="A95" s="25" t="s">
        <v>116</v>
      </c>
      <c r="B95" s="3" t="s">
        <v>9</v>
      </c>
      <c r="C95" t="s">
        <v>5</v>
      </c>
      <c r="D95" s="7">
        <v>0</v>
      </c>
      <c r="E95" s="7">
        <v>0</v>
      </c>
      <c r="F95" s="7">
        <v>0</v>
      </c>
      <c r="G95" s="7">
        <v>0</v>
      </c>
      <c r="H95" s="7">
        <v>0</v>
      </c>
      <c r="I95" s="7">
        <v>0</v>
      </c>
      <c r="J95" s="7">
        <v>0</v>
      </c>
      <c r="K95" s="7">
        <v>0</v>
      </c>
      <c r="L95" s="7">
        <v>0</v>
      </c>
      <c r="M95" s="7">
        <v>0</v>
      </c>
      <c r="N95" s="7">
        <v>0</v>
      </c>
      <c r="O95" s="7">
        <v>0</v>
      </c>
      <c r="P95" s="27">
        <f t="shared" si="1"/>
        <v>0</v>
      </c>
    </row>
    <row r="96" spans="1:16" x14ac:dyDescent="0.3">
      <c r="A96" s="25" t="s">
        <v>116</v>
      </c>
      <c r="B96" s="3" t="s">
        <v>10</v>
      </c>
      <c r="C96" t="s">
        <v>6</v>
      </c>
      <c r="D96" s="7">
        <v>0</v>
      </c>
      <c r="E96" s="7">
        <v>0</v>
      </c>
      <c r="F96" s="7">
        <v>0</v>
      </c>
      <c r="G96" s="7">
        <v>0</v>
      </c>
      <c r="H96" s="7">
        <v>0</v>
      </c>
      <c r="I96" s="7">
        <v>0</v>
      </c>
      <c r="J96" s="7">
        <v>0</v>
      </c>
      <c r="K96" s="7">
        <v>0</v>
      </c>
      <c r="L96" s="7">
        <v>0</v>
      </c>
      <c r="M96" s="7">
        <v>0</v>
      </c>
      <c r="N96" s="7">
        <v>0</v>
      </c>
      <c r="O96" s="7">
        <v>0</v>
      </c>
      <c r="P96" s="27">
        <f t="shared" si="1"/>
        <v>0</v>
      </c>
    </row>
    <row r="97" spans="1:16" x14ac:dyDescent="0.3">
      <c r="A97" s="25" t="s">
        <v>116</v>
      </c>
      <c r="B97" s="3" t="s">
        <v>11</v>
      </c>
      <c r="C97" t="s">
        <v>48</v>
      </c>
      <c r="D97" s="26">
        <v>0</v>
      </c>
      <c r="E97" s="26">
        <v>0</v>
      </c>
      <c r="F97" s="26">
        <v>0</v>
      </c>
      <c r="G97" s="26">
        <v>0</v>
      </c>
      <c r="H97" s="26">
        <v>0</v>
      </c>
      <c r="I97" s="26">
        <v>0</v>
      </c>
      <c r="J97" s="26">
        <v>0</v>
      </c>
      <c r="K97" s="26">
        <v>0</v>
      </c>
      <c r="L97" s="26">
        <v>0</v>
      </c>
      <c r="M97" s="26">
        <v>0</v>
      </c>
      <c r="N97" s="26">
        <v>0</v>
      </c>
      <c r="O97" s="26">
        <v>0</v>
      </c>
      <c r="P97" s="40">
        <f t="shared" si="1"/>
        <v>0</v>
      </c>
    </row>
    <row r="98" spans="1:16" x14ac:dyDescent="0.3">
      <c r="A98" s="25" t="s">
        <v>117</v>
      </c>
      <c r="B98" s="9" t="s">
        <v>0</v>
      </c>
      <c r="C98" s="8" t="s">
        <v>1</v>
      </c>
      <c r="D98" s="7">
        <v>0</v>
      </c>
      <c r="E98" s="7">
        <v>0</v>
      </c>
      <c r="F98" s="7">
        <v>0</v>
      </c>
      <c r="G98" s="7">
        <v>0</v>
      </c>
      <c r="H98" s="7">
        <v>0</v>
      </c>
      <c r="I98" s="7">
        <v>0</v>
      </c>
      <c r="J98" s="7">
        <v>0</v>
      </c>
      <c r="K98" s="7">
        <v>0</v>
      </c>
      <c r="L98" s="7">
        <v>0</v>
      </c>
      <c r="M98" s="7">
        <v>0</v>
      </c>
      <c r="N98" s="7">
        <v>0</v>
      </c>
      <c r="O98" s="7">
        <v>0</v>
      </c>
      <c r="P98" s="27">
        <f t="shared" si="1"/>
        <v>0</v>
      </c>
    </row>
    <row r="99" spans="1:16" x14ac:dyDescent="0.3">
      <c r="A99" s="25" t="s">
        <v>117</v>
      </c>
      <c r="B99" s="3" t="s">
        <v>2</v>
      </c>
      <c r="C99" t="s">
        <v>102</v>
      </c>
      <c r="D99" s="7">
        <v>0</v>
      </c>
      <c r="E99" s="7">
        <v>0</v>
      </c>
      <c r="F99" s="7">
        <v>0</v>
      </c>
      <c r="G99" s="7">
        <v>0</v>
      </c>
      <c r="H99" s="7">
        <v>0</v>
      </c>
      <c r="I99" s="7">
        <v>0</v>
      </c>
      <c r="J99" s="7">
        <v>0</v>
      </c>
      <c r="K99" s="7">
        <v>0</v>
      </c>
      <c r="L99" s="7">
        <v>0</v>
      </c>
      <c r="M99" s="7">
        <v>0</v>
      </c>
      <c r="N99" s="7">
        <v>0</v>
      </c>
      <c r="O99" s="7">
        <v>0</v>
      </c>
      <c r="P99" s="27">
        <f t="shared" si="1"/>
        <v>0</v>
      </c>
    </row>
    <row r="100" spans="1:16" x14ac:dyDescent="0.3">
      <c r="A100" s="25" t="s">
        <v>117</v>
      </c>
      <c r="B100" s="3" t="s">
        <v>7</v>
      </c>
      <c r="C100" t="s">
        <v>3</v>
      </c>
      <c r="D100" s="7">
        <v>0</v>
      </c>
      <c r="E100" s="7">
        <v>0</v>
      </c>
      <c r="F100" s="7">
        <v>0</v>
      </c>
      <c r="G100" s="7">
        <v>0</v>
      </c>
      <c r="H100" s="7">
        <v>0</v>
      </c>
      <c r="I100" s="7">
        <v>0</v>
      </c>
      <c r="J100" s="7">
        <v>0</v>
      </c>
      <c r="K100" s="7">
        <v>0</v>
      </c>
      <c r="L100" s="7">
        <v>0</v>
      </c>
      <c r="M100" s="7">
        <v>0</v>
      </c>
      <c r="N100" s="7">
        <v>0</v>
      </c>
      <c r="O100" s="7">
        <v>0</v>
      </c>
      <c r="P100" s="27">
        <f t="shared" si="1"/>
        <v>0</v>
      </c>
    </row>
    <row r="101" spans="1:16" x14ac:dyDescent="0.3">
      <c r="A101" s="25" t="s">
        <v>117</v>
      </c>
      <c r="B101" s="3" t="s">
        <v>8</v>
      </c>
      <c r="C101" t="s">
        <v>4</v>
      </c>
      <c r="D101" s="7">
        <v>0</v>
      </c>
      <c r="E101" s="7">
        <v>0</v>
      </c>
      <c r="F101" s="7">
        <v>0</v>
      </c>
      <c r="G101" s="7">
        <v>0</v>
      </c>
      <c r="H101" s="7">
        <v>0</v>
      </c>
      <c r="I101" s="7">
        <v>0</v>
      </c>
      <c r="J101" s="7">
        <v>0</v>
      </c>
      <c r="K101" s="7">
        <v>0</v>
      </c>
      <c r="L101" s="7">
        <v>0</v>
      </c>
      <c r="M101" s="7">
        <v>0</v>
      </c>
      <c r="N101" s="7">
        <v>0</v>
      </c>
      <c r="O101" s="7">
        <v>0</v>
      </c>
      <c r="P101" s="27">
        <f t="shared" si="1"/>
        <v>0</v>
      </c>
    </row>
    <row r="102" spans="1:16" x14ac:dyDescent="0.3">
      <c r="A102" s="25" t="s">
        <v>117</v>
      </c>
      <c r="B102" s="3" t="s">
        <v>9</v>
      </c>
      <c r="C102" t="s">
        <v>5</v>
      </c>
      <c r="D102" s="7">
        <v>0</v>
      </c>
      <c r="E102" s="7">
        <v>0</v>
      </c>
      <c r="F102" s="7">
        <v>0</v>
      </c>
      <c r="G102" s="7">
        <v>0</v>
      </c>
      <c r="H102" s="7">
        <v>0</v>
      </c>
      <c r="I102" s="7">
        <v>0</v>
      </c>
      <c r="J102" s="7">
        <v>0</v>
      </c>
      <c r="K102" s="7">
        <v>0</v>
      </c>
      <c r="L102" s="7">
        <v>0</v>
      </c>
      <c r="M102" s="7">
        <v>0</v>
      </c>
      <c r="N102" s="7">
        <v>0</v>
      </c>
      <c r="O102" s="7">
        <v>0</v>
      </c>
      <c r="P102" s="27">
        <f t="shared" si="1"/>
        <v>0</v>
      </c>
    </row>
    <row r="103" spans="1:16" x14ac:dyDescent="0.3">
      <c r="A103" s="25" t="s">
        <v>117</v>
      </c>
      <c r="B103" s="3" t="s">
        <v>10</v>
      </c>
      <c r="C103" t="s">
        <v>6</v>
      </c>
      <c r="D103" s="7">
        <v>0</v>
      </c>
      <c r="E103" s="7">
        <v>0</v>
      </c>
      <c r="F103" s="7">
        <v>0</v>
      </c>
      <c r="G103" s="7">
        <v>0</v>
      </c>
      <c r="H103" s="7">
        <v>0</v>
      </c>
      <c r="I103" s="7">
        <v>0</v>
      </c>
      <c r="J103" s="7">
        <v>0</v>
      </c>
      <c r="K103" s="7">
        <v>0</v>
      </c>
      <c r="L103" s="7">
        <v>0</v>
      </c>
      <c r="M103" s="7">
        <v>0</v>
      </c>
      <c r="N103" s="7">
        <v>0</v>
      </c>
      <c r="O103" s="7">
        <v>0</v>
      </c>
      <c r="P103" s="27">
        <f t="shared" si="1"/>
        <v>0</v>
      </c>
    </row>
    <row r="104" spans="1:16" x14ac:dyDescent="0.3">
      <c r="A104" s="25" t="s">
        <v>117</v>
      </c>
      <c r="B104" s="3" t="s">
        <v>11</v>
      </c>
      <c r="C104" t="s">
        <v>48</v>
      </c>
      <c r="D104" s="26">
        <v>0</v>
      </c>
      <c r="E104" s="26">
        <v>0</v>
      </c>
      <c r="F104" s="26">
        <v>0</v>
      </c>
      <c r="G104" s="26">
        <v>0</v>
      </c>
      <c r="H104" s="26">
        <v>0</v>
      </c>
      <c r="I104" s="26">
        <v>0</v>
      </c>
      <c r="J104" s="26">
        <v>0</v>
      </c>
      <c r="K104" s="26">
        <v>0</v>
      </c>
      <c r="L104" s="26">
        <v>0</v>
      </c>
      <c r="M104" s="26">
        <v>0</v>
      </c>
      <c r="N104" s="26">
        <v>0</v>
      </c>
      <c r="O104" s="26">
        <v>0</v>
      </c>
      <c r="P104" s="40">
        <f t="shared" si="1"/>
        <v>0</v>
      </c>
    </row>
    <row r="105" spans="1:16" x14ac:dyDescent="0.3">
      <c r="A105" s="25" t="s">
        <v>118</v>
      </c>
      <c r="B105" s="9" t="s">
        <v>0</v>
      </c>
      <c r="C105" s="8" t="s">
        <v>1</v>
      </c>
      <c r="D105" s="7">
        <v>0</v>
      </c>
      <c r="E105" s="7">
        <v>0</v>
      </c>
      <c r="F105" s="7">
        <v>0</v>
      </c>
      <c r="G105" s="7">
        <v>0</v>
      </c>
      <c r="H105" s="7">
        <v>0</v>
      </c>
      <c r="I105" s="7">
        <v>0</v>
      </c>
      <c r="J105" s="7">
        <v>0</v>
      </c>
      <c r="K105" s="7">
        <v>0</v>
      </c>
      <c r="L105" s="7">
        <v>0</v>
      </c>
      <c r="M105" s="7">
        <v>0</v>
      </c>
      <c r="N105" s="7">
        <v>0</v>
      </c>
      <c r="O105" s="7">
        <v>0</v>
      </c>
      <c r="P105" s="27">
        <f t="shared" si="1"/>
        <v>0</v>
      </c>
    </row>
    <row r="106" spans="1:16" x14ac:dyDescent="0.3">
      <c r="A106" s="25" t="s">
        <v>118</v>
      </c>
      <c r="B106" s="3" t="s">
        <v>2</v>
      </c>
      <c r="C106" t="s">
        <v>102</v>
      </c>
      <c r="D106" s="7">
        <v>0</v>
      </c>
      <c r="E106" s="7">
        <v>0</v>
      </c>
      <c r="F106" s="7">
        <v>0</v>
      </c>
      <c r="G106" s="7">
        <v>0</v>
      </c>
      <c r="H106" s="7">
        <v>0</v>
      </c>
      <c r="I106" s="7">
        <v>0</v>
      </c>
      <c r="J106" s="7">
        <v>0</v>
      </c>
      <c r="K106" s="7">
        <v>0</v>
      </c>
      <c r="L106" s="7">
        <v>0</v>
      </c>
      <c r="M106" s="7">
        <v>0</v>
      </c>
      <c r="N106" s="7">
        <v>0</v>
      </c>
      <c r="O106" s="7">
        <v>0</v>
      </c>
      <c r="P106" s="27">
        <f t="shared" si="1"/>
        <v>0</v>
      </c>
    </row>
    <row r="107" spans="1:16" x14ac:dyDescent="0.3">
      <c r="A107" s="25" t="s">
        <v>118</v>
      </c>
      <c r="B107" s="3" t="s">
        <v>7</v>
      </c>
      <c r="C107" t="s">
        <v>3</v>
      </c>
      <c r="D107" s="7">
        <v>0</v>
      </c>
      <c r="E107" s="7">
        <v>0</v>
      </c>
      <c r="F107" s="7">
        <v>0</v>
      </c>
      <c r="G107" s="7">
        <v>0</v>
      </c>
      <c r="H107" s="7">
        <v>0</v>
      </c>
      <c r="I107" s="7">
        <v>0</v>
      </c>
      <c r="J107" s="7">
        <v>0</v>
      </c>
      <c r="K107" s="7">
        <v>0</v>
      </c>
      <c r="L107" s="7">
        <v>0</v>
      </c>
      <c r="M107" s="7">
        <v>0</v>
      </c>
      <c r="N107" s="7">
        <v>0</v>
      </c>
      <c r="O107" s="7">
        <v>0</v>
      </c>
      <c r="P107" s="27">
        <f t="shared" si="1"/>
        <v>0</v>
      </c>
    </row>
    <row r="108" spans="1:16" x14ac:dyDescent="0.3">
      <c r="A108" s="25" t="s">
        <v>118</v>
      </c>
      <c r="B108" s="3" t="s">
        <v>8</v>
      </c>
      <c r="C108" t="s">
        <v>4</v>
      </c>
      <c r="D108" s="7">
        <v>0</v>
      </c>
      <c r="E108" s="7">
        <v>0</v>
      </c>
      <c r="F108" s="7">
        <v>0</v>
      </c>
      <c r="G108" s="7">
        <v>0</v>
      </c>
      <c r="H108" s="7">
        <v>0</v>
      </c>
      <c r="I108" s="7">
        <v>0</v>
      </c>
      <c r="J108" s="7">
        <v>0</v>
      </c>
      <c r="K108" s="7">
        <v>0</v>
      </c>
      <c r="L108" s="7">
        <v>0</v>
      </c>
      <c r="M108" s="7">
        <v>0</v>
      </c>
      <c r="N108" s="7">
        <v>0</v>
      </c>
      <c r="O108" s="7">
        <v>0</v>
      </c>
      <c r="P108" s="27">
        <f t="shared" si="1"/>
        <v>0</v>
      </c>
    </row>
    <row r="109" spans="1:16" x14ac:dyDescent="0.3">
      <c r="A109" s="25" t="s">
        <v>118</v>
      </c>
      <c r="B109" s="3" t="s">
        <v>9</v>
      </c>
      <c r="C109" t="s">
        <v>5</v>
      </c>
      <c r="D109" s="7">
        <v>0</v>
      </c>
      <c r="E109" s="7">
        <v>0</v>
      </c>
      <c r="F109" s="7">
        <v>0</v>
      </c>
      <c r="G109" s="7">
        <v>0</v>
      </c>
      <c r="H109" s="7">
        <v>0</v>
      </c>
      <c r="I109" s="7">
        <v>0</v>
      </c>
      <c r="J109" s="7">
        <v>0</v>
      </c>
      <c r="K109" s="7">
        <v>0</v>
      </c>
      <c r="L109" s="7">
        <v>0</v>
      </c>
      <c r="M109" s="7">
        <v>0</v>
      </c>
      <c r="N109" s="7">
        <v>0</v>
      </c>
      <c r="O109" s="7">
        <v>0</v>
      </c>
      <c r="P109" s="27">
        <f t="shared" si="1"/>
        <v>0</v>
      </c>
    </row>
    <row r="110" spans="1:16" x14ac:dyDescent="0.3">
      <c r="A110" s="25" t="s">
        <v>118</v>
      </c>
      <c r="B110" s="3" t="s">
        <v>10</v>
      </c>
      <c r="C110" t="s">
        <v>6</v>
      </c>
      <c r="D110" s="7">
        <v>0</v>
      </c>
      <c r="E110" s="7">
        <v>0</v>
      </c>
      <c r="F110" s="7">
        <v>0</v>
      </c>
      <c r="G110" s="7">
        <v>0</v>
      </c>
      <c r="H110" s="7">
        <v>0</v>
      </c>
      <c r="I110" s="7">
        <v>0</v>
      </c>
      <c r="J110" s="7">
        <v>0</v>
      </c>
      <c r="K110" s="7">
        <v>0</v>
      </c>
      <c r="L110" s="7">
        <v>0</v>
      </c>
      <c r="M110" s="7">
        <v>0</v>
      </c>
      <c r="N110" s="7">
        <v>0</v>
      </c>
      <c r="O110" s="7">
        <v>0</v>
      </c>
      <c r="P110" s="27">
        <f t="shared" si="1"/>
        <v>0</v>
      </c>
    </row>
    <row r="111" spans="1:16" x14ac:dyDescent="0.3">
      <c r="A111" s="25" t="s">
        <v>118</v>
      </c>
      <c r="B111" s="28" t="s">
        <v>11</v>
      </c>
      <c r="C111" s="29" t="s">
        <v>48</v>
      </c>
      <c r="D111" s="26">
        <v>0</v>
      </c>
      <c r="E111" s="26">
        <v>0</v>
      </c>
      <c r="F111" s="26">
        <v>0</v>
      </c>
      <c r="G111" s="26">
        <v>0</v>
      </c>
      <c r="H111" s="26">
        <v>0</v>
      </c>
      <c r="I111" s="26">
        <v>0</v>
      </c>
      <c r="J111" s="26">
        <v>0</v>
      </c>
      <c r="K111" s="26">
        <v>0</v>
      </c>
      <c r="L111" s="26">
        <v>0</v>
      </c>
      <c r="M111" s="26">
        <v>0</v>
      </c>
      <c r="N111" s="26">
        <v>0</v>
      </c>
      <c r="O111" s="26">
        <v>0</v>
      </c>
      <c r="P111" s="40">
        <f t="shared" si="1"/>
        <v>0</v>
      </c>
    </row>
    <row r="112" spans="1:16" x14ac:dyDescent="0.3">
      <c r="A112" s="25" t="s">
        <v>119</v>
      </c>
      <c r="B112" s="9" t="s">
        <v>0</v>
      </c>
      <c r="C112" s="8" t="s">
        <v>1</v>
      </c>
      <c r="D112" s="7">
        <v>0</v>
      </c>
      <c r="E112" s="7">
        <v>0</v>
      </c>
      <c r="F112" s="7">
        <v>0</v>
      </c>
      <c r="G112" s="7">
        <v>0</v>
      </c>
      <c r="H112" s="7">
        <v>0</v>
      </c>
      <c r="I112" s="7">
        <v>0</v>
      </c>
      <c r="J112" s="7">
        <v>0</v>
      </c>
      <c r="K112" s="7">
        <v>0</v>
      </c>
      <c r="L112" s="7">
        <v>0</v>
      </c>
      <c r="M112" s="7">
        <v>0</v>
      </c>
      <c r="N112" s="7">
        <v>0</v>
      </c>
      <c r="O112" s="7">
        <v>0</v>
      </c>
      <c r="P112" s="27">
        <f t="shared" si="1"/>
        <v>0</v>
      </c>
    </row>
    <row r="113" spans="1:16" x14ac:dyDescent="0.3">
      <c r="A113" s="25" t="s">
        <v>119</v>
      </c>
      <c r="B113" s="3" t="s">
        <v>2</v>
      </c>
      <c r="C113" t="s">
        <v>102</v>
      </c>
      <c r="D113" s="7">
        <v>0</v>
      </c>
      <c r="E113" s="7">
        <v>0</v>
      </c>
      <c r="F113" s="7">
        <v>0</v>
      </c>
      <c r="G113" s="7">
        <v>0</v>
      </c>
      <c r="H113" s="7">
        <v>0</v>
      </c>
      <c r="I113" s="7">
        <v>0</v>
      </c>
      <c r="J113" s="7">
        <v>0</v>
      </c>
      <c r="K113" s="7">
        <v>0</v>
      </c>
      <c r="L113" s="7">
        <v>0</v>
      </c>
      <c r="M113" s="7">
        <v>0</v>
      </c>
      <c r="N113" s="7">
        <v>0</v>
      </c>
      <c r="O113" s="7">
        <v>0</v>
      </c>
      <c r="P113" s="27">
        <f t="shared" si="1"/>
        <v>0</v>
      </c>
    </row>
    <row r="114" spans="1:16" x14ac:dyDescent="0.3">
      <c r="A114" s="25" t="s">
        <v>119</v>
      </c>
      <c r="B114" s="3" t="s">
        <v>7</v>
      </c>
      <c r="C114" t="s">
        <v>3</v>
      </c>
      <c r="D114" s="7">
        <v>0</v>
      </c>
      <c r="E114" s="7">
        <v>0</v>
      </c>
      <c r="F114" s="7">
        <v>0</v>
      </c>
      <c r="G114" s="7">
        <v>0</v>
      </c>
      <c r="H114" s="7">
        <v>0</v>
      </c>
      <c r="I114" s="7">
        <v>0</v>
      </c>
      <c r="J114" s="7">
        <v>0</v>
      </c>
      <c r="K114" s="7">
        <v>0</v>
      </c>
      <c r="L114" s="7">
        <v>0</v>
      </c>
      <c r="M114" s="7">
        <v>0</v>
      </c>
      <c r="N114" s="7">
        <v>0</v>
      </c>
      <c r="O114" s="7">
        <v>0</v>
      </c>
      <c r="P114" s="27">
        <f t="shared" si="1"/>
        <v>0</v>
      </c>
    </row>
    <row r="115" spans="1:16" x14ac:dyDescent="0.3">
      <c r="A115" s="25" t="s">
        <v>119</v>
      </c>
      <c r="B115" s="3" t="s">
        <v>8</v>
      </c>
      <c r="C115" t="s">
        <v>4</v>
      </c>
      <c r="D115" s="7">
        <v>0</v>
      </c>
      <c r="E115" s="7">
        <v>0</v>
      </c>
      <c r="F115" s="7">
        <v>0</v>
      </c>
      <c r="G115" s="7">
        <v>0</v>
      </c>
      <c r="H115" s="7">
        <v>0</v>
      </c>
      <c r="I115" s="7">
        <v>0</v>
      </c>
      <c r="J115" s="7">
        <v>0</v>
      </c>
      <c r="K115" s="7">
        <v>0</v>
      </c>
      <c r="L115" s="7">
        <v>0</v>
      </c>
      <c r="M115" s="7">
        <v>0</v>
      </c>
      <c r="N115" s="7">
        <v>0</v>
      </c>
      <c r="O115" s="7">
        <v>0</v>
      </c>
      <c r="P115" s="27">
        <f t="shared" si="1"/>
        <v>0</v>
      </c>
    </row>
    <row r="116" spans="1:16" x14ac:dyDescent="0.3">
      <c r="A116" s="25" t="s">
        <v>119</v>
      </c>
      <c r="B116" s="3" t="s">
        <v>9</v>
      </c>
      <c r="C116" t="s">
        <v>5</v>
      </c>
      <c r="D116" s="7">
        <v>0</v>
      </c>
      <c r="E116" s="7">
        <v>0</v>
      </c>
      <c r="F116" s="7">
        <v>0</v>
      </c>
      <c r="G116" s="7">
        <v>0</v>
      </c>
      <c r="H116" s="7">
        <v>0</v>
      </c>
      <c r="I116" s="7">
        <v>0</v>
      </c>
      <c r="J116" s="7">
        <v>0</v>
      </c>
      <c r="K116" s="7">
        <v>0</v>
      </c>
      <c r="L116" s="7">
        <v>0</v>
      </c>
      <c r="M116" s="7">
        <v>0</v>
      </c>
      <c r="N116" s="7">
        <v>0</v>
      </c>
      <c r="O116" s="7">
        <v>0</v>
      </c>
      <c r="P116" s="27">
        <f t="shared" si="1"/>
        <v>0</v>
      </c>
    </row>
    <row r="117" spans="1:16" x14ac:dyDescent="0.3">
      <c r="A117" s="25" t="s">
        <v>119</v>
      </c>
      <c r="B117" s="3" t="s">
        <v>10</v>
      </c>
      <c r="C117" t="s">
        <v>6</v>
      </c>
      <c r="D117" s="7">
        <v>0</v>
      </c>
      <c r="E117" s="7">
        <v>0</v>
      </c>
      <c r="F117" s="7">
        <v>0</v>
      </c>
      <c r="G117" s="7">
        <v>0</v>
      </c>
      <c r="H117" s="7">
        <v>0</v>
      </c>
      <c r="I117" s="7">
        <v>0</v>
      </c>
      <c r="J117" s="7">
        <v>0</v>
      </c>
      <c r="K117" s="7">
        <v>0</v>
      </c>
      <c r="L117" s="7">
        <v>0</v>
      </c>
      <c r="M117" s="7">
        <v>0</v>
      </c>
      <c r="N117" s="7">
        <v>0</v>
      </c>
      <c r="O117" s="7">
        <v>0</v>
      </c>
      <c r="P117" s="27">
        <f t="shared" si="1"/>
        <v>0</v>
      </c>
    </row>
    <row r="118" spans="1:16" x14ac:dyDescent="0.3">
      <c r="A118" s="25" t="s">
        <v>119</v>
      </c>
      <c r="B118" s="3" t="s">
        <v>11</v>
      </c>
      <c r="C118" t="s">
        <v>48</v>
      </c>
      <c r="D118" s="26">
        <v>0</v>
      </c>
      <c r="E118" s="26">
        <v>0</v>
      </c>
      <c r="F118" s="26">
        <v>0</v>
      </c>
      <c r="G118" s="26">
        <v>0</v>
      </c>
      <c r="H118" s="26">
        <v>0</v>
      </c>
      <c r="I118" s="26">
        <v>0</v>
      </c>
      <c r="J118" s="26">
        <v>0</v>
      </c>
      <c r="K118" s="26">
        <v>0</v>
      </c>
      <c r="L118" s="26">
        <v>0</v>
      </c>
      <c r="M118" s="26">
        <v>0</v>
      </c>
      <c r="N118" s="26">
        <v>0</v>
      </c>
      <c r="O118" s="26">
        <v>0</v>
      </c>
      <c r="P118" s="40">
        <f t="shared" si="1"/>
        <v>0</v>
      </c>
    </row>
    <row r="119" spans="1:16" x14ac:dyDescent="0.3">
      <c r="A119" s="25" t="s">
        <v>120</v>
      </c>
      <c r="B119" s="9" t="s">
        <v>0</v>
      </c>
      <c r="C119" s="8" t="s">
        <v>1</v>
      </c>
      <c r="D119" s="7">
        <v>0</v>
      </c>
      <c r="E119" s="7">
        <v>0</v>
      </c>
      <c r="F119" s="7">
        <v>0</v>
      </c>
      <c r="G119" s="7">
        <v>0</v>
      </c>
      <c r="H119" s="7">
        <v>0</v>
      </c>
      <c r="I119" s="7">
        <v>0</v>
      </c>
      <c r="J119" s="7">
        <v>0</v>
      </c>
      <c r="K119" s="7">
        <v>0</v>
      </c>
      <c r="L119" s="7">
        <v>0</v>
      </c>
      <c r="M119" s="7">
        <v>0</v>
      </c>
      <c r="N119" s="7">
        <v>0</v>
      </c>
      <c r="O119" s="7">
        <v>0</v>
      </c>
      <c r="P119" s="27">
        <f t="shared" si="1"/>
        <v>0</v>
      </c>
    </row>
    <row r="120" spans="1:16" x14ac:dyDescent="0.3">
      <c r="A120" s="25" t="s">
        <v>120</v>
      </c>
      <c r="B120" s="3" t="s">
        <v>2</v>
      </c>
      <c r="C120" t="s">
        <v>102</v>
      </c>
      <c r="D120" s="7">
        <v>0</v>
      </c>
      <c r="E120" s="7">
        <v>0</v>
      </c>
      <c r="F120" s="7">
        <v>0</v>
      </c>
      <c r="G120" s="7">
        <v>0</v>
      </c>
      <c r="H120" s="7">
        <v>0</v>
      </c>
      <c r="I120" s="7">
        <v>0</v>
      </c>
      <c r="J120" s="7">
        <v>0</v>
      </c>
      <c r="K120" s="7">
        <v>0</v>
      </c>
      <c r="L120" s="7">
        <v>0</v>
      </c>
      <c r="M120" s="7">
        <v>0</v>
      </c>
      <c r="N120" s="7">
        <v>0</v>
      </c>
      <c r="O120" s="7">
        <v>0</v>
      </c>
      <c r="P120" s="27">
        <f t="shared" si="1"/>
        <v>0</v>
      </c>
    </row>
    <row r="121" spans="1:16" x14ac:dyDescent="0.3">
      <c r="A121" s="25" t="s">
        <v>120</v>
      </c>
      <c r="B121" s="3" t="s">
        <v>7</v>
      </c>
      <c r="C121" t="s">
        <v>3</v>
      </c>
      <c r="D121" s="7">
        <v>0</v>
      </c>
      <c r="E121" s="7">
        <v>0</v>
      </c>
      <c r="F121" s="7">
        <v>0</v>
      </c>
      <c r="G121" s="7">
        <v>0</v>
      </c>
      <c r="H121" s="7">
        <v>0</v>
      </c>
      <c r="I121" s="7">
        <v>0</v>
      </c>
      <c r="J121" s="7">
        <v>0</v>
      </c>
      <c r="K121" s="7">
        <v>0</v>
      </c>
      <c r="L121" s="7">
        <v>0</v>
      </c>
      <c r="M121" s="7">
        <v>0</v>
      </c>
      <c r="N121" s="7">
        <v>0</v>
      </c>
      <c r="O121" s="7">
        <v>0</v>
      </c>
      <c r="P121" s="27">
        <f t="shared" si="1"/>
        <v>0</v>
      </c>
    </row>
    <row r="122" spans="1:16" x14ac:dyDescent="0.3">
      <c r="A122" s="25" t="s">
        <v>120</v>
      </c>
      <c r="B122" s="3" t="s">
        <v>8</v>
      </c>
      <c r="C122" t="s">
        <v>4</v>
      </c>
      <c r="D122" s="7">
        <v>0</v>
      </c>
      <c r="E122" s="7">
        <v>0</v>
      </c>
      <c r="F122" s="7">
        <v>0</v>
      </c>
      <c r="G122" s="7">
        <v>0</v>
      </c>
      <c r="H122" s="7">
        <v>0</v>
      </c>
      <c r="I122" s="7">
        <v>0</v>
      </c>
      <c r="J122" s="7">
        <v>0</v>
      </c>
      <c r="K122" s="7">
        <v>0</v>
      </c>
      <c r="L122" s="7">
        <v>0</v>
      </c>
      <c r="M122" s="7">
        <v>0</v>
      </c>
      <c r="N122" s="7">
        <v>0</v>
      </c>
      <c r="O122" s="7">
        <v>0</v>
      </c>
      <c r="P122" s="27">
        <f t="shared" si="1"/>
        <v>0</v>
      </c>
    </row>
    <row r="123" spans="1:16" x14ac:dyDescent="0.3">
      <c r="A123" s="25" t="s">
        <v>120</v>
      </c>
      <c r="B123" s="3" t="s">
        <v>9</v>
      </c>
      <c r="C123" t="s">
        <v>5</v>
      </c>
      <c r="D123" s="7">
        <v>0</v>
      </c>
      <c r="E123" s="7">
        <v>0</v>
      </c>
      <c r="F123" s="7">
        <v>0</v>
      </c>
      <c r="G123" s="7">
        <v>0</v>
      </c>
      <c r="H123" s="7">
        <v>0</v>
      </c>
      <c r="I123" s="7">
        <v>0</v>
      </c>
      <c r="J123" s="7">
        <v>0</v>
      </c>
      <c r="K123" s="7">
        <v>0</v>
      </c>
      <c r="L123" s="7">
        <v>0</v>
      </c>
      <c r="M123" s="7">
        <v>0</v>
      </c>
      <c r="N123" s="7">
        <v>0</v>
      </c>
      <c r="O123" s="7">
        <v>0</v>
      </c>
      <c r="P123" s="27">
        <f t="shared" si="1"/>
        <v>0</v>
      </c>
    </row>
    <row r="124" spans="1:16" x14ac:dyDescent="0.3">
      <c r="A124" s="25" t="s">
        <v>120</v>
      </c>
      <c r="B124" s="3" t="s">
        <v>10</v>
      </c>
      <c r="C124" t="s">
        <v>6</v>
      </c>
      <c r="D124" s="7">
        <v>0</v>
      </c>
      <c r="E124" s="7">
        <v>0</v>
      </c>
      <c r="F124" s="7">
        <v>0</v>
      </c>
      <c r="G124" s="7">
        <v>0</v>
      </c>
      <c r="H124" s="7">
        <v>0</v>
      </c>
      <c r="I124" s="7">
        <v>0</v>
      </c>
      <c r="J124" s="7">
        <v>0</v>
      </c>
      <c r="K124" s="7">
        <v>0</v>
      </c>
      <c r="L124" s="7">
        <v>0</v>
      </c>
      <c r="M124" s="7">
        <v>0</v>
      </c>
      <c r="N124" s="7">
        <v>0</v>
      </c>
      <c r="O124" s="7">
        <v>0</v>
      </c>
      <c r="P124" s="27">
        <f t="shared" si="1"/>
        <v>0</v>
      </c>
    </row>
    <row r="125" spans="1:16" x14ac:dyDescent="0.3">
      <c r="A125" s="25" t="s">
        <v>120</v>
      </c>
      <c r="B125" s="28" t="s">
        <v>11</v>
      </c>
      <c r="C125" s="29" t="s">
        <v>48</v>
      </c>
      <c r="D125" s="26">
        <v>0</v>
      </c>
      <c r="E125" s="26">
        <v>0</v>
      </c>
      <c r="F125" s="26">
        <v>0</v>
      </c>
      <c r="G125" s="26">
        <v>0</v>
      </c>
      <c r="H125" s="26">
        <v>0</v>
      </c>
      <c r="I125" s="26">
        <v>0</v>
      </c>
      <c r="J125" s="26">
        <v>0</v>
      </c>
      <c r="K125" s="26">
        <v>0</v>
      </c>
      <c r="L125" s="26">
        <v>0</v>
      </c>
      <c r="M125" s="26">
        <v>0</v>
      </c>
      <c r="N125" s="26">
        <v>0</v>
      </c>
      <c r="O125" s="26">
        <v>0</v>
      </c>
      <c r="P125" s="40">
        <f t="shared" si="1"/>
        <v>0</v>
      </c>
    </row>
    <row r="126" spans="1:16" x14ac:dyDescent="0.3">
      <c r="A126" s="25" t="s">
        <v>121</v>
      </c>
      <c r="B126" s="9" t="s">
        <v>0</v>
      </c>
      <c r="C126" s="8" t="s">
        <v>1</v>
      </c>
      <c r="D126" s="7">
        <v>0</v>
      </c>
      <c r="E126" s="7">
        <v>0</v>
      </c>
      <c r="F126" s="7">
        <v>0</v>
      </c>
      <c r="G126" s="7">
        <v>0</v>
      </c>
      <c r="H126" s="7">
        <v>0</v>
      </c>
      <c r="I126" s="7">
        <v>0</v>
      </c>
      <c r="J126" s="7">
        <v>0</v>
      </c>
      <c r="K126" s="7">
        <v>0</v>
      </c>
      <c r="L126" s="7">
        <v>0</v>
      </c>
      <c r="M126" s="7">
        <v>0</v>
      </c>
      <c r="N126" s="7">
        <v>0</v>
      </c>
      <c r="O126" s="7">
        <v>0</v>
      </c>
      <c r="P126" s="27">
        <f t="shared" si="1"/>
        <v>0</v>
      </c>
    </row>
    <row r="127" spans="1:16" x14ac:dyDescent="0.3">
      <c r="A127" s="25" t="s">
        <v>121</v>
      </c>
      <c r="B127" s="3" t="s">
        <v>2</v>
      </c>
      <c r="C127" t="s">
        <v>102</v>
      </c>
      <c r="D127" s="7">
        <v>0</v>
      </c>
      <c r="E127" s="7">
        <v>0</v>
      </c>
      <c r="F127" s="7">
        <v>0</v>
      </c>
      <c r="G127" s="7">
        <v>0</v>
      </c>
      <c r="H127" s="7">
        <v>0</v>
      </c>
      <c r="I127" s="7">
        <v>0</v>
      </c>
      <c r="J127" s="7">
        <v>0</v>
      </c>
      <c r="K127" s="7">
        <v>0</v>
      </c>
      <c r="L127" s="7">
        <v>0</v>
      </c>
      <c r="M127" s="7">
        <v>0</v>
      </c>
      <c r="N127" s="7">
        <v>0</v>
      </c>
      <c r="O127" s="7">
        <v>0</v>
      </c>
      <c r="P127" s="27">
        <f t="shared" si="1"/>
        <v>0</v>
      </c>
    </row>
    <row r="128" spans="1:16" x14ac:dyDescent="0.3">
      <c r="A128" s="25" t="s">
        <v>121</v>
      </c>
      <c r="B128" s="3" t="s">
        <v>7</v>
      </c>
      <c r="C128" t="s">
        <v>3</v>
      </c>
      <c r="D128" s="7">
        <v>0</v>
      </c>
      <c r="E128" s="7">
        <v>0</v>
      </c>
      <c r="F128" s="7">
        <v>0</v>
      </c>
      <c r="G128" s="7">
        <v>0</v>
      </c>
      <c r="H128" s="7">
        <v>0</v>
      </c>
      <c r="I128" s="7">
        <v>0</v>
      </c>
      <c r="J128" s="7">
        <v>0</v>
      </c>
      <c r="K128" s="7">
        <v>0</v>
      </c>
      <c r="L128" s="7">
        <v>0</v>
      </c>
      <c r="M128" s="7">
        <v>0</v>
      </c>
      <c r="N128" s="7">
        <v>0</v>
      </c>
      <c r="O128" s="7">
        <v>0</v>
      </c>
      <c r="P128" s="27">
        <f t="shared" si="1"/>
        <v>0</v>
      </c>
    </row>
    <row r="129" spans="1:16" x14ac:dyDescent="0.3">
      <c r="A129" s="25" t="s">
        <v>121</v>
      </c>
      <c r="B129" s="3" t="s">
        <v>8</v>
      </c>
      <c r="C129" t="s">
        <v>4</v>
      </c>
      <c r="D129" s="7">
        <v>0</v>
      </c>
      <c r="E129" s="38">
        <v>0</v>
      </c>
      <c r="F129" s="7">
        <v>0</v>
      </c>
      <c r="G129" s="7">
        <v>0</v>
      </c>
      <c r="H129" s="7">
        <v>0</v>
      </c>
      <c r="I129" s="7">
        <v>0</v>
      </c>
      <c r="J129" s="7">
        <v>0</v>
      </c>
      <c r="K129" s="7">
        <v>0</v>
      </c>
      <c r="L129" s="7">
        <v>0</v>
      </c>
      <c r="M129" s="7">
        <v>0</v>
      </c>
      <c r="N129" s="7">
        <v>0</v>
      </c>
      <c r="O129" s="7">
        <v>0</v>
      </c>
      <c r="P129" s="27">
        <f t="shared" si="1"/>
        <v>0</v>
      </c>
    </row>
    <row r="130" spans="1:16" x14ac:dyDescent="0.3">
      <c r="A130" s="25" t="s">
        <v>121</v>
      </c>
      <c r="B130" s="3" t="s">
        <v>9</v>
      </c>
      <c r="C130" t="s">
        <v>5</v>
      </c>
      <c r="D130" s="7">
        <v>0</v>
      </c>
      <c r="E130" s="7">
        <v>0</v>
      </c>
      <c r="F130" s="7">
        <v>0</v>
      </c>
      <c r="G130" s="7">
        <v>0</v>
      </c>
      <c r="H130" s="7">
        <v>0</v>
      </c>
      <c r="I130" s="7">
        <v>0</v>
      </c>
      <c r="J130" s="7">
        <v>0</v>
      </c>
      <c r="K130" s="7">
        <v>0</v>
      </c>
      <c r="L130" s="7">
        <v>0</v>
      </c>
      <c r="M130" s="7">
        <v>0</v>
      </c>
      <c r="N130" s="7">
        <v>0</v>
      </c>
      <c r="O130" s="7">
        <v>0</v>
      </c>
      <c r="P130" s="27">
        <f t="shared" si="1"/>
        <v>0</v>
      </c>
    </row>
    <row r="131" spans="1:16" x14ac:dyDescent="0.3">
      <c r="A131" s="25" t="s">
        <v>121</v>
      </c>
      <c r="B131" s="3" t="s">
        <v>10</v>
      </c>
      <c r="C131" t="s">
        <v>6</v>
      </c>
      <c r="D131" s="7">
        <v>0</v>
      </c>
      <c r="E131" s="7">
        <v>0</v>
      </c>
      <c r="F131" s="7">
        <v>0</v>
      </c>
      <c r="G131" s="7">
        <v>0</v>
      </c>
      <c r="H131" s="7">
        <v>0</v>
      </c>
      <c r="I131" s="7">
        <v>0</v>
      </c>
      <c r="J131" s="7">
        <v>0</v>
      </c>
      <c r="K131" s="7">
        <v>0</v>
      </c>
      <c r="L131" s="7">
        <v>0</v>
      </c>
      <c r="M131" s="7">
        <v>0</v>
      </c>
      <c r="N131" s="7">
        <v>0</v>
      </c>
      <c r="O131" s="7">
        <v>0</v>
      </c>
      <c r="P131" s="27">
        <f t="shared" si="1"/>
        <v>0</v>
      </c>
    </row>
    <row r="132" spans="1:16" x14ac:dyDescent="0.3">
      <c r="A132" s="25" t="s">
        <v>121</v>
      </c>
      <c r="B132" s="3" t="s">
        <v>11</v>
      </c>
      <c r="C132" t="s">
        <v>48</v>
      </c>
      <c r="D132" s="26">
        <v>0</v>
      </c>
      <c r="E132" s="26">
        <v>0</v>
      </c>
      <c r="F132" s="39">
        <v>0</v>
      </c>
      <c r="G132" s="39">
        <v>0</v>
      </c>
      <c r="H132" s="39">
        <v>0</v>
      </c>
      <c r="I132" s="39">
        <v>0</v>
      </c>
      <c r="J132" s="39">
        <v>0</v>
      </c>
      <c r="K132" s="39">
        <v>0</v>
      </c>
      <c r="L132" s="39">
        <v>0</v>
      </c>
      <c r="M132" s="39">
        <v>0</v>
      </c>
      <c r="N132" s="26">
        <v>0</v>
      </c>
      <c r="O132" s="26">
        <v>0</v>
      </c>
      <c r="P132" s="40">
        <f t="shared" si="1"/>
        <v>0</v>
      </c>
    </row>
    <row r="133" spans="1:16" x14ac:dyDescent="0.3">
      <c r="A133" s="25" t="s">
        <v>122</v>
      </c>
      <c r="B133" s="9" t="s">
        <v>0</v>
      </c>
      <c r="C133" s="8" t="s">
        <v>1</v>
      </c>
      <c r="D133" s="7">
        <v>0</v>
      </c>
      <c r="E133" s="7">
        <v>0</v>
      </c>
      <c r="F133" s="7">
        <v>0</v>
      </c>
      <c r="G133" s="7">
        <v>0</v>
      </c>
      <c r="H133" s="7">
        <v>0</v>
      </c>
      <c r="I133" s="7">
        <v>0</v>
      </c>
      <c r="J133" s="7">
        <v>0</v>
      </c>
      <c r="K133" s="7">
        <v>0</v>
      </c>
      <c r="L133" s="7">
        <v>0</v>
      </c>
      <c r="M133" s="7">
        <v>0</v>
      </c>
      <c r="N133" s="7">
        <v>0</v>
      </c>
      <c r="O133" s="7">
        <v>0</v>
      </c>
      <c r="P133" s="27">
        <f t="shared" si="1"/>
        <v>0</v>
      </c>
    </row>
    <row r="134" spans="1:16" x14ac:dyDescent="0.3">
      <c r="A134" s="25" t="s">
        <v>122</v>
      </c>
      <c r="B134" s="3" t="s">
        <v>2</v>
      </c>
      <c r="C134" t="s">
        <v>102</v>
      </c>
      <c r="D134" s="7">
        <v>0</v>
      </c>
      <c r="E134" s="7">
        <v>0</v>
      </c>
      <c r="F134" s="7">
        <v>0</v>
      </c>
      <c r="G134" s="7">
        <v>0</v>
      </c>
      <c r="H134" s="7">
        <v>0</v>
      </c>
      <c r="I134" s="7">
        <v>0</v>
      </c>
      <c r="J134" s="7">
        <v>0</v>
      </c>
      <c r="K134" s="7">
        <v>0</v>
      </c>
      <c r="L134" s="7">
        <v>0</v>
      </c>
      <c r="M134" s="7">
        <v>0</v>
      </c>
      <c r="N134" s="7">
        <v>0</v>
      </c>
      <c r="O134" s="7">
        <v>0</v>
      </c>
      <c r="P134" s="27">
        <f t="shared" si="1"/>
        <v>0</v>
      </c>
    </row>
    <row r="135" spans="1:16" x14ac:dyDescent="0.3">
      <c r="A135" s="25" t="s">
        <v>122</v>
      </c>
      <c r="B135" s="3" t="s">
        <v>7</v>
      </c>
      <c r="C135" t="s">
        <v>3</v>
      </c>
      <c r="D135" s="7">
        <v>0</v>
      </c>
      <c r="E135" s="7">
        <v>0</v>
      </c>
      <c r="F135" s="7">
        <v>0</v>
      </c>
      <c r="G135" s="7">
        <v>0</v>
      </c>
      <c r="H135" s="7">
        <v>0</v>
      </c>
      <c r="I135" s="7">
        <v>0</v>
      </c>
      <c r="J135" s="7">
        <v>0</v>
      </c>
      <c r="K135" s="7">
        <v>0</v>
      </c>
      <c r="L135" s="7">
        <v>0</v>
      </c>
      <c r="M135" s="7">
        <v>0</v>
      </c>
      <c r="N135" s="7">
        <v>0</v>
      </c>
      <c r="O135" s="7">
        <v>0</v>
      </c>
      <c r="P135" s="27">
        <f t="shared" si="1"/>
        <v>0</v>
      </c>
    </row>
    <row r="136" spans="1:16" x14ac:dyDescent="0.3">
      <c r="A136" s="25" t="s">
        <v>122</v>
      </c>
      <c r="B136" s="3" t="s">
        <v>8</v>
      </c>
      <c r="C136" t="s">
        <v>4</v>
      </c>
      <c r="D136" s="7">
        <v>0</v>
      </c>
      <c r="E136" s="7">
        <v>0</v>
      </c>
      <c r="F136" s="7">
        <v>0</v>
      </c>
      <c r="G136" s="7">
        <v>0</v>
      </c>
      <c r="H136" s="7">
        <v>0</v>
      </c>
      <c r="I136" s="7">
        <v>0</v>
      </c>
      <c r="J136" s="7">
        <v>0</v>
      </c>
      <c r="K136" s="7">
        <v>0</v>
      </c>
      <c r="L136" s="7">
        <v>0</v>
      </c>
      <c r="M136" s="7">
        <v>0</v>
      </c>
      <c r="N136" s="7">
        <v>0</v>
      </c>
      <c r="O136" s="7">
        <v>0</v>
      </c>
      <c r="P136" s="27">
        <f t="shared" ref="P136:P146" si="2">SUM(D136:O136)</f>
        <v>0</v>
      </c>
    </row>
    <row r="137" spans="1:16" x14ac:dyDescent="0.3">
      <c r="A137" s="25" t="s">
        <v>122</v>
      </c>
      <c r="B137" s="3" t="s">
        <v>9</v>
      </c>
      <c r="C137" t="s">
        <v>5</v>
      </c>
      <c r="D137" s="7">
        <v>0</v>
      </c>
      <c r="E137" s="7">
        <v>0</v>
      </c>
      <c r="F137" s="7">
        <v>0</v>
      </c>
      <c r="G137" s="7">
        <v>0</v>
      </c>
      <c r="H137" s="7">
        <v>0</v>
      </c>
      <c r="I137" s="7">
        <v>0</v>
      </c>
      <c r="J137" s="7">
        <v>0</v>
      </c>
      <c r="K137" s="7">
        <v>0</v>
      </c>
      <c r="L137" s="7">
        <v>0</v>
      </c>
      <c r="M137" s="7">
        <v>0</v>
      </c>
      <c r="N137" s="7">
        <v>0</v>
      </c>
      <c r="O137" s="7">
        <v>0</v>
      </c>
      <c r="P137" s="27">
        <f t="shared" si="2"/>
        <v>0</v>
      </c>
    </row>
    <row r="138" spans="1:16" x14ac:dyDescent="0.3">
      <c r="A138" s="25" t="s">
        <v>122</v>
      </c>
      <c r="B138" s="3" t="s">
        <v>10</v>
      </c>
      <c r="C138" t="s">
        <v>6</v>
      </c>
      <c r="D138" s="7">
        <v>0</v>
      </c>
      <c r="E138" s="7">
        <v>0</v>
      </c>
      <c r="F138" s="7">
        <v>0</v>
      </c>
      <c r="G138" s="7">
        <v>0</v>
      </c>
      <c r="H138" s="7">
        <v>0</v>
      </c>
      <c r="I138" s="7">
        <v>0</v>
      </c>
      <c r="J138" s="7">
        <v>0</v>
      </c>
      <c r="K138" s="7">
        <v>0</v>
      </c>
      <c r="L138" s="7">
        <v>0</v>
      </c>
      <c r="M138" s="7">
        <v>0</v>
      </c>
      <c r="N138" s="7">
        <v>0</v>
      </c>
      <c r="O138" s="7">
        <v>0</v>
      </c>
      <c r="P138" s="27">
        <f t="shared" si="2"/>
        <v>0</v>
      </c>
    </row>
    <row r="139" spans="1:16" x14ac:dyDescent="0.3">
      <c r="A139" s="25" t="s">
        <v>122</v>
      </c>
      <c r="B139" s="28" t="s">
        <v>11</v>
      </c>
      <c r="C139" s="29" t="s">
        <v>48</v>
      </c>
      <c r="D139" s="26">
        <v>0</v>
      </c>
      <c r="E139" s="26">
        <v>0</v>
      </c>
      <c r="F139" s="26">
        <v>0</v>
      </c>
      <c r="G139" s="26">
        <v>0</v>
      </c>
      <c r="H139" s="26">
        <v>0</v>
      </c>
      <c r="I139" s="26">
        <v>0</v>
      </c>
      <c r="J139" s="26">
        <v>0</v>
      </c>
      <c r="K139" s="26">
        <v>0</v>
      </c>
      <c r="L139" s="26">
        <v>0</v>
      </c>
      <c r="M139" s="26">
        <v>0</v>
      </c>
      <c r="N139" s="26">
        <v>0</v>
      </c>
      <c r="O139" s="26">
        <v>0</v>
      </c>
      <c r="P139" s="40">
        <f t="shared" si="2"/>
        <v>0</v>
      </c>
    </row>
    <row r="140" spans="1:16" x14ac:dyDescent="0.3">
      <c r="A140" s="25" t="s">
        <v>123</v>
      </c>
      <c r="B140" s="9" t="s">
        <v>0</v>
      </c>
      <c r="C140" s="8" t="s">
        <v>1</v>
      </c>
      <c r="D140" s="7">
        <v>0</v>
      </c>
      <c r="E140" s="7">
        <v>0</v>
      </c>
      <c r="F140" s="7">
        <v>0</v>
      </c>
      <c r="G140" s="7">
        <v>0</v>
      </c>
      <c r="H140" s="7">
        <v>0</v>
      </c>
      <c r="I140" s="7">
        <v>0</v>
      </c>
      <c r="J140" s="7">
        <v>0</v>
      </c>
      <c r="K140" s="7">
        <v>0</v>
      </c>
      <c r="L140" s="7">
        <v>0</v>
      </c>
      <c r="M140" s="7">
        <v>0</v>
      </c>
      <c r="N140" s="7">
        <v>0</v>
      </c>
      <c r="O140" s="7">
        <v>0</v>
      </c>
      <c r="P140" s="27">
        <f t="shared" si="2"/>
        <v>0</v>
      </c>
    </row>
    <row r="141" spans="1:16" x14ac:dyDescent="0.3">
      <c r="A141" s="25" t="s">
        <v>123</v>
      </c>
      <c r="B141" s="3" t="s">
        <v>2</v>
      </c>
      <c r="C141" t="s">
        <v>102</v>
      </c>
      <c r="D141" s="7">
        <v>0</v>
      </c>
      <c r="E141" s="7">
        <v>0</v>
      </c>
      <c r="F141" s="7">
        <v>0</v>
      </c>
      <c r="G141" s="7">
        <v>0</v>
      </c>
      <c r="H141" s="7">
        <v>0</v>
      </c>
      <c r="I141" s="7">
        <v>0</v>
      </c>
      <c r="J141" s="7">
        <v>0</v>
      </c>
      <c r="K141" s="7">
        <v>0</v>
      </c>
      <c r="L141" s="7">
        <v>0</v>
      </c>
      <c r="M141" s="7">
        <v>0</v>
      </c>
      <c r="N141" s="7">
        <v>0</v>
      </c>
      <c r="O141" s="7">
        <v>0</v>
      </c>
      <c r="P141" s="27">
        <f t="shared" si="2"/>
        <v>0</v>
      </c>
    </row>
    <row r="142" spans="1:16" x14ac:dyDescent="0.3">
      <c r="A142" s="25" t="s">
        <v>123</v>
      </c>
      <c r="B142" s="3" t="s">
        <v>7</v>
      </c>
      <c r="C142" t="s">
        <v>3</v>
      </c>
      <c r="D142" s="7">
        <v>0</v>
      </c>
      <c r="E142" s="7">
        <v>0</v>
      </c>
      <c r="F142" s="7">
        <v>0</v>
      </c>
      <c r="G142" s="7">
        <v>0</v>
      </c>
      <c r="H142" s="7">
        <v>0</v>
      </c>
      <c r="I142" s="7">
        <v>0</v>
      </c>
      <c r="J142" s="7">
        <v>0</v>
      </c>
      <c r="K142" s="7">
        <v>0</v>
      </c>
      <c r="L142" s="7">
        <v>0</v>
      </c>
      <c r="M142" s="7">
        <v>0</v>
      </c>
      <c r="N142" s="7">
        <v>0</v>
      </c>
      <c r="O142" s="7">
        <v>0</v>
      </c>
      <c r="P142" s="27">
        <f t="shared" si="2"/>
        <v>0</v>
      </c>
    </row>
    <row r="143" spans="1:16" x14ac:dyDescent="0.3">
      <c r="A143" s="25" t="s">
        <v>123</v>
      </c>
      <c r="B143" s="3" t="s">
        <v>8</v>
      </c>
      <c r="C143" t="s">
        <v>4</v>
      </c>
      <c r="D143" s="7">
        <v>0</v>
      </c>
      <c r="E143" s="7">
        <v>0</v>
      </c>
      <c r="F143" s="7">
        <v>0</v>
      </c>
      <c r="G143" s="7">
        <v>0</v>
      </c>
      <c r="H143" s="7">
        <v>0</v>
      </c>
      <c r="I143" s="7">
        <v>0</v>
      </c>
      <c r="J143" s="7">
        <v>0</v>
      </c>
      <c r="K143" s="7">
        <v>0</v>
      </c>
      <c r="L143" s="7">
        <v>0</v>
      </c>
      <c r="M143" s="7">
        <v>0</v>
      </c>
      <c r="N143" s="7">
        <v>0</v>
      </c>
      <c r="O143" s="7">
        <v>0</v>
      </c>
      <c r="P143" s="27">
        <f t="shared" si="2"/>
        <v>0</v>
      </c>
    </row>
    <row r="144" spans="1:16" x14ac:dyDescent="0.3">
      <c r="A144" s="25" t="s">
        <v>123</v>
      </c>
      <c r="B144" s="3" t="s">
        <v>9</v>
      </c>
      <c r="C144" t="s">
        <v>5</v>
      </c>
      <c r="D144" s="7">
        <v>0</v>
      </c>
      <c r="E144" s="7">
        <v>0</v>
      </c>
      <c r="F144" s="7">
        <v>0</v>
      </c>
      <c r="G144" s="7">
        <v>0</v>
      </c>
      <c r="H144" s="7">
        <v>0</v>
      </c>
      <c r="I144" s="7">
        <v>0</v>
      </c>
      <c r="J144" s="7">
        <v>0</v>
      </c>
      <c r="K144" s="7">
        <v>0</v>
      </c>
      <c r="L144" s="7">
        <v>0</v>
      </c>
      <c r="M144" s="7">
        <v>0</v>
      </c>
      <c r="N144" s="7">
        <v>0</v>
      </c>
      <c r="O144" s="7">
        <v>0</v>
      </c>
      <c r="P144" s="27">
        <f t="shared" si="2"/>
        <v>0</v>
      </c>
    </row>
    <row r="145" spans="1:16" x14ac:dyDescent="0.3">
      <c r="A145" s="25" t="s">
        <v>123</v>
      </c>
      <c r="B145" s="3" t="s">
        <v>10</v>
      </c>
      <c r="C145" t="s">
        <v>6</v>
      </c>
      <c r="D145" s="7">
        <v>0</v>
      </c>
      <c r="E145" s="7">
        <v>0</v>
      </c>
      <c r="F145" s="7">
        <v>0</v>
      </c>
      <c r="G145" s="7">
        <v>0</v>
      </c>
      <c r="H145" s="7">
        <v>0</v>
      </c>
      <c r="I145" s="7">
        <v>0</v>
      </c>
      <c r="J145" s="7">
        <v>0</v>
      </c>
      <c r="K145" s="7">
        <v>0</v>
      </c>
      <c r="L145" s="7">
        <v>0</v>
      </c>
      <c r="M145" s="7">
        <v>0</v>
      </c>
      <c r="N145" s="7">
        <v>0</v>
      </c>
      <c r="O145" s="7">
        <v>0</v>
      </c>
      <c r="P145" s="27">
        <f t="shared" si="2"/>
        <v>0</v>
      </c>
    </row>
    <row r="146" spans="1:16" x14ac:dyDescent="0.3">
      <c r="A146" s="25" t="s">
        <v>123</v>
      </c>
      <c r="B146" s="3" t="s">
        <v>11</v>
      </c>
      <c r="C146" t="s">
        <v>48</v>
      </c>
      <c r="D146" s="26">
        <v>0</v>
      </c>
      <c r="E146" s="26">
        <v>0</v>
      </c>
      <c r="F146" s="26">
        <v>0</v>
      </c>
      <c r="G146" s="26">
        <v>0</v>
      </c>
      <c r="H146" s="26">
        <v>0</v>
      </c>
      <c r="I146" s="26">
        <v>0</v>
      </c>
      <c r="J146" s="26">
        <v>0</v>
      </c>
      <c r="K146" s="26">
        <v>0</v>
      </c>
      <c r="L146" s="26">
        <v>0</v>
      </c>
      <c r="M146" s="26">
        <v>0</v>
      </c>
      <c r="N146" s="26">
        <v>0</v>
      </c>
      <c r="O146" s="26">
        <v>0</v>
      </c>
      <c r="P146" s="40">
        <f t="shared" si="2"/>
        <v>0</v>
      </c>
    </row>
  </sheetData>
  <mergeCells count="1">
    <mergeCell ref="C1:C3"/>
  </mergeCells>
  <hyperlinks>
    <hyperlink ref="A4" r:id="rId1" xr:uid="{0A7F6950-E314-49D6-874E-4887972BD8FC}"/>
  </hyperlinks>
  <pageMargins left="0.7" right="0.7" top="0.75" bottom="0.75" header="0.3" footer="0.3"/>
  <pageSetup orientation="portrait" r:id="rId2"/>
  <drawing r:id="rId3"/>
  <legacy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8FDCB3-483B-47BC-9E6D-D2A076CA3734}">
  <dimension ref="A3:H468"/>
  <sheetViews>
    <sheetView showGridLines="0" tabSelected="1" workbookViewId="0">
      <selection activeCell="G7" sqref="G7"/>
    </sheetView>
  </sheetViews>
  <sheetFormatPr defaultColWidth="8.77734375" defaultRowHeight="14.4" x14ac:dyDescent="0.3"/>
  <cols>
    <col min="1" max="1" width="15.109375" bestFit="1" customWidth="1"/>
    <col min="2" max="2" width="19.33203125" bestFit="1" customWidth="1"/>
    <col min="3" max="3" width="24.77734375" bestFit="1" customWidth="1"/>
    <col min="4" max="5" width="24.77734375" customWidth="1"/>
    <col min="6" max="6" width="13.88671875" bestFit="1" customWidth="1"/>
    <col min="7" max="7" width="19.6640625" bestFit="1" customWidth="1"/>
    <col min="8" max="8" width="27.77734375" bestFit="1" customWidth="1"/>
  </cols>
  <sheetData>
    <row r="3" spans="1:8" x14ac:dyDescent="0.3">
      <c r="A3" t="s">
        <v>40</v>
      </c>
    </row>
    <row r="4" spans="1:8" x14ac:dyDescent="0.3">
      <c r="A4" s="19" t="s">
        <v>39</v>
      </c>
    </row>
    <row r="6" spans="1:8" x14ac:dyDescent="0.3">
      <c r="A6" s="14" t="str" cm="1">
        <f t="array" ref="A6:A27">_xlfn.UNIQUE(Dataset!A6:A4892,FALSE)</f>
        <v>Employee Name</v>
      </c>
      <c r="B6" s="14" t="s">
        <v>35</v>
      </c>
      <c r="C6" s="14" t="s">
        <v>47</v>
      </c>
      <c r="D6" s="14" t="s">
        <v>124</v>
      </c>
      <c r="E6" s="14" t="s">
        <v>101</v>
      </c>
      <c r="F6" s="14" t="s">
        <v>125</v>
      </c>
      <c r="G6" s="14" t="s">
        <v>126</v>
      </c>
      <c r="H6" s="14" t="s">
        <v>127</v>
      </c>
    </row>
    <row r="7" spans="1:8" x14ac:dyDescent="0.3">
      <c r="A7" t="str">
        <v>Name #1</v>
      </c>
      <c r="B7" s="6">
        <f>SUMIF(Dataset!$A$6:A9892,'Exclusions Check'!A7,Dataset!$P$6:$P$9892)</f>
        <v>0</v>
      </c>
      <c r="C7" s="6">
        <f>SUMIFS(Dataset!P:P,Dataset!B:B,"AA",Dataset!A:A,'Exclusions Check'!A7)+SUMIFS(Dataset!P:P,Dataset!B:B,"BB",Dataset!A:A,'Exclusions Check'!A7)</f>
        <v>0</v>
      </c>
      <c r="D7" s="6">
        <f>SUMIFS(Dataset!P:P,Dataset!B:B,"BB",Dataset!A:A,'Exclusions Check'!A7)</f>
        <v>0</v>
      </c>
      <c r="E7" s="6">
        <f>SUMIFS(Dataset!P:P,Dataset!B:B,"CC",Dataset!A:A,'Exclusions Check'!A7)</f>
        <v>0</v>
      </c>
      <c r="F7" s="13">
        <f>IF(SUM(C7:E7)&gt;100000,SUM(C7:E7)-100000,0)</f>
        <v>0</v>
      </c>
      <c r="G7" s="13">
        <f>B7-F7</f>
        <v>0</v>
      </c>
      <c r="H7" s="13">
        <f t="shared" ref="H7:H70" si="0">(G7/12)*2.5</f>
        <v>0</v>
      </c>
    </row>
    <row r="8" spans="1:8" x14ac:dyDescent="0.3">
      <c r="A8" t="str">
        <v>Name #2</v>
      </c>
      <c r="B8" s="6">
        <f ca="1">SUMIF(Dataset!$A$6:A9893,'Exclusions Check'!A8,Dataset!$P$6:$P$9892)</f>
        <v>0</v>
      </c>
      <c r="C8" s="6">
        <f>SUMIFS(Dataset!P:P,Dataset!B:B,"AA",Dataset!A:A,'Exclusions Check'!A8)+SUMIFS(Dataset!P:P,Dataset!B:B,"BB",Dataset!A:A,'Exclusions Check'!A8)</f>
        <v>0</v>
      </c>
      <c r="D8" s="6">
        <f>SUMIFS(Dataset!P:P,Dataset!B:B,"BB",Dataset!A:A,'Exclusions Check'!A8)</f>
        <v>0</v>
      </c>
      <c r="E8" s="6">
        <f>SUMIFS(Dataset!P:P,Dataset!B:B,"CC",Dataset!A:A,'Exclusions Check'!A8)</f>
        <v>0</v>
      </c>
      <c r="F8" s="13">
        <f t="shared" ref="F8:F71" si="1">IF(SUM(C8:E8)&gt;100000,SUM(C8:E8)-100000,0)</f>
        <v>0</v>
      </c>
      <c r="G8" s="13">
        <f ca="1">B8-F8</f>
        <v>0</v>
      </c>
      <c r="H8" s="13">
        <f t="shared" ca="1" si="0"/>
        <v>0</v>
      </c>
    </row>
    <row r="9" spans="1:8" x14ac:dyDescent="0.3">
      <c r="A9" t="str">
        <v>Name #3</v>
      </c>
      <c r="B9" s="6">
        <f ca="1">SUMIF(Dataset!$A$6:A9894,'Exclusions Check'!A9,Dataset!$P$6:$P$9892)</f>
        <v>0</v>
      </c>
      <c r="C9" s="6">
        <f>SUMIFS(Dataset!P:P,Dataset!B:B,"AA",Dataset!A:A,'Exclusions Check'!A9)+SUMIFS(Dataset!P:P,Dataset!B:B,"BB",Dataset!A:A,'Exclusions Check'!A9)</f>
        <v>0</v>
      </c>
      <c r="D9" s="6">
        <f>SUMIFS(Dataset!P:P,Dataset!B:B,"BB",Dataset!A:A,'Exclusions Check'!A9)</f>
        <v>0</v>
      </c>
      <c r="E9" s="6">
        <f>SUMIFS(Dataset!P:P,Dataset!B:B,"CC",Dataset!A:A,'Exclusions Check'!A9)</f>
        <v>0</v>
      </c>
      <c r="F9" s="13">
        <f t="shared" si="1"/>
        <v>0</v>
      </c>
      <c r="G9" s="13">
        <f ca="1">B9-F9</f>
        <v>0</v>
      </c>
      <c r="H9" s="13">
        <f t="shared" ca="1" si="0"/>
        <v>0</v>
      </c>
    </row>
    <row r="10" spans="1:8" x14ac:dyDescent="0.3">
      <c r="A10" t="str">
        <v>Name #4</v>
      </c>
      <c r="B10" s="6">
        <f ca="1">SUMIF(Dataset!$A$6:A9895,'Exclusions Check'!A10,Dataset!$P$6:$P$9892)</f>
        <v>0</v>
      </c>
      <c r="C10" s="6">
        <f>SUMIFS(Dataset!P:P,Dataset!B:B,"AA",Dataset!A:A,'Exclusions Check'!A10)+SUMIFS(Dataset!P:P,Dataset!B:B,"BB",Dataset!A:A,'Exclusions Check'!A10)</f>
        <v>0</v>
      </c>
      <c r="D10" s="6">
        <f>SUMIFS(Dataset!P:P,Dataset!B:B,"BB",Dataset!A:A,'Exclusions Check'!A10)</f>
        <v>0</v>
      </c>
      <c r="E10" s="6">
        <f>SUMIFS(Dataset!P:P,Dataset!B:B,"CC",Dataset!A:A,'Exclusions Check'!A10)</f>
        <v>0</v>
      </c>
      <c r="F10" s="13">
        <f t="shared" si="1"/>
        <v>0</v>
      </c>
      <c r="G10" s="13">
        <f ca="1">B10-F10</f>
        <v>0</v>
      </c>
      <c r="H10" s="13">
        <f t="shared" ca="1" si="0"/>
        <v>0</v>
      </c>
    </row>
    <row r="11" spans="1:8" x14ac:dyDescent="0.3">
      <c r="A11" t="str">
        <v>Name #5</v>
      </c>
      <c r="B11" s="6">
        <f ca="1">SUMIF(Dataset!$A$6:A9896,'Exclusions Check'!A11,Dataset!$P$6:$P$9892)</f>
        <v>0</v>
      </c>
      <c r="C11" s="6">
        <f>SUMIFS(Dataset!P:P,Dataset!B:B,"AA",Dataset!A:A,'Exclusions Check'!A11)+SUMIFS(Dataset!P:P,Dataset!B:B,"BB",Dataset!A:A,'Exclusions Check'!A11)</f>
        <v>0</v>
      </c>
      <c r="D11" s="6">
        <f>SUMIFS(Dataset!P:P,Dataset!B:B,"BB",Dataset!A:A,'Exclusions Check'!A11)</f>
        <v>0</v>
      </c>
      <c r="E11" s="6">
        <f>SUMIFS(Dataset!P:P,Dataset!B:B,"CC",Dataset!A:A,'Exclusions Check'!A11)</f>
        <v>0</v>
      </c>
      <c r="F11" s="13">
        <f t="shared" si="1"/>
        <v>0</v>
      </c>
      <c r="G11" s="13">
        <f ca="1">B11-F11</f>
        <v>0</v>
      </c>
      <c r="H11" s="13">
        <f t="shared" ca="1" si="0"/>
        <v>0</v>
      </c>
    </row>
    <row r="12" spans="1:8" x14ac:dyDescent="0.3">
      <c r="A12" t="str">
        <v>Name #6</v>
      </c>
      <c r="B12" s="6">
        <f ca="1">SUMIF(Dataset!$A$6:A9897,'Exclusions Check'!A12,Dataset!$P$6:$P$9892)</f>
        <v>0</v>
      </c>
      <c r="C12" s="6">
        <f>SUMIFS(Dataset!P:P,Dataset!B:B,"AA",Dataset!A:A,'Exclusions Check'!A12)+SUMIFS(Dataset!P:P,Dataset!B:B,"BB",Dataset!A:A,'Exclusions Check'!A12)</f>
        <v>0</v>
      </c>
      <c r="D12" s="6">
        <f>SUMIFS(Dataset!P:P,Dataset!B:B,"BB",Dataset!A:A,'Exclusions Check'!A12)</f>
        <v>0</v>
      </c>
      <c r="E12" s="6">
        <f>SUMIFS(Dataset!P:P,Dataset!B:B,"CC",Dataset!A:A,'Exclusions Check'!A12)</f>
        <v>0</v>
      </c>
      <c r="F12" s="13">
        <f t="shared" si="1"/>
        <v>0</v>
      </c>
      <c r="G12" s="13">
        <f ca="1">B12-F12</f>
        <v>0</v>
      </c>
      <c r="H12" s="13">
        <f t="shared" ca="1" si="0"/>
        <v>0</v>
      </c>
    </row>
    <row r="13" spans="1:8" x14ac:dyDescent="0.3">
      <c r="A13" t="str">
        <v>Name #7</v>
      </c>
      <c r="B13" s="6">
        <f ca="1">SUMIF(Dataset!$A$6:A9898,'Exclusions Check'!A13,Dataset!$P$6:$P$9892)</f>
        <v>0</v>
      </c>
      <c r="C13" s="6">
        <f>SUMIFS(Dataset!P:P,Dataset!B:B,"AA",Dataset!A:A,'Exclusions Check'!A13)+SUMIFS(Dataset!P:P,Dataset!B:B,"BB",Dataset!A:A,'Exclusions Check'!A13)</f>
        <v>0</v>
      </c>
      <c r="D13" s="6">
        <f>SUMIFS(Dataset!P:P,Dataset!B:B,"BB",Dataset!A:A,'Exclusions Check'!A13)</f>
        <v>0</v>
      </c>
      <c r="E13" s="6">
        <f>SUMIFS(Dataset!P:P,Dataset!B:B,"CC",Dataset!A:A,'Exclusions Check'!A13)</f>
        <v>0</v>
      </c>
      <c r="F13" s="13">
        <f t="shared" si="1"/>
        <v>0</v>
      </c>
      <c r="G13" s="13">
        <f ca="1">B13-F13</f>
        <v>0</v>
      </c>
      <c r="H13" s="13">
        <f t="shared" ca="1" si="0"/>
        <v>0</v>
      </c>
    </row>
    <row r="14" spans="1:8" x14ac:dyDescent="0.3">
      <c r="A14" t="str">
        <v>Name #8</v>
      </c>
      <c r="B14" s="6">
        <f ca="1">SUMIF(Dataset!$A$6:A9899,'Exclusions Check'!A14,Dataset!$P$6:$P$9892)</f>
        <v>0</v>
      </c>
      <c r="C14" s="6">
        <f>SUMIFS(Dataset!P:P,Dataset!B:B,"AA",Dataset!A:A,'Exclusions Check'!A14)+SUMIFS(Dataset!P:P,Dataset!B:B,"BB",Dataset!A:A,'Exclusions Check'!A14)</f>
        <v>0</v>
      </c>
      <c r="D14" s="6">
        <f>SUMIFS(Dataset!P:P,Dataset!B:B,"BB",Dataset!A:A,'Exclusions Check'!A14)</f>
        <v>0</v>
      </c>
      <c r="E14" s="6">
        <f>SUMIFS(Dataset!P:P,Dataset!B:B,"CC",Dataset!A:A,'Exclusions Check'!A14)</f>
        <v>0</v>
      </c>
      <c r="F14" s="13">
        <f t="shared" si="1"/>
        <v>0</v>
      </c>
      <c r="G14" s="13">
        <f ca="1">B14-F14</f>
        <v>0</v>
      </c>
      <c r="H14" s="13">
        <f t="shared" ca="1" si="0"/>
        <v>0</v>
      </c>
    </row>
    <row r="15" spans="1:8" x14ac:dyDescent="0.3">
      <c r="A15" t="str">
        <v>Name #9</v>
      </c>
      <c r="B15" s="6">
        <f ca="1">SUMIF(Dataset!$A$6:A9900,'Exclusions Check'!A15,Dataset!$P$6:$P$9892)</f>
        <v>0</v>
      </c>
      <c r="C15" s="6">
        <f>SUMIFS(Dataset!P:P,Dataset!B:B,"AA",Dataset!A:A,'Exclusions Check'!A15)+SUMIFS(Dataset!P:P,Dataset!B:B,"BB",Dataset!A:A,'Exclusions Check'!A15)</f>
        <v>0</v>
      </c>
      <c r="D15" s="6">
        <f>SUMIFS(Dataset!P:P,Dataset!B:B,"BB",Dataset!A:A,'Exclusions Check'!A15)</f>
        <v>0</v>
      </c>
      <c r="E15" s="6">
        <f>SUMIFS(Dataset!P:P,Dataset!B:B,"CC",Dataset!A:A,'Exclusions Check'!A15)</f>
        <v>0</v>
      </c>
      <c r="F15" s="13">
        <f t="shared" si="1"/>
        <v>0</v>
      </c>
      <c r="G15" s="13">
        <f ca="1">B15-F15</f>
        <v>0</v>
      </c>
      <c r="H15" s="13">
        <f t="shared" ca="1" si="0"/>
        <v>0</v>
      </c>
    </row>
    <row r="16" spans="1:8" x14ac:dyDescent="0.3">
      <c r="A16" t="str">
        <v>Name #10</v>
      </c>
      <c r="B16" s="6">
        <f ca="1">SUMIF(Dataset!$A$6:A9901,'Exclusions Check'!A16,Dataset!$P$6:$P$9892)</f>
        <v>0</v>
      </c>
      <c r="C16" s="6">
        <f>SUMIFS(Dataset!P:P,Dataset!B:B,"AA",Dataset!A:A,'Exclusions Check'!A16)</f>
        <v>0</v>
      </c>
      <c r="D16" s="6">
        <f>SUMIFS(Dataset!P:P,Dataset!B:B,"BB",Dataset!A:A,'Exclusions Check'!A16)</f>
        <v>0</v>
      </c>
      <c r="E16" s="6">
        <f>SUMIFS(Dataset!P:P,Dataset!B:B,"CC",Dataset!A:A,'Exclusions Check'!A16)</f>
        <v>0</v>
      </c>
      <c r="F16" s="13">
        <f t="shared" si="1"/>
        <v>0</v>
      </c>
      <c r="G16" s="13">
        <f ca="1">B16-F16</f>
        <v>0</v>
      </c>
      <c r="H16" s="13">
        <f t="shared" ca="1" si="0"/>
        <v>0</v>
      </c>
    </row>
    <row r="17" spans="1:8" x14ac:dyDescent="0.3">
      <c r="A17" t="str">
        <v>Name #11</v>
      </c>
      <c r="B17" s="6">
        <f ca="1">SUMIF(Dataset!$A$6:A9902,'Exclusions Check'!A17,Dataset!$P$6:$P$9892)</f>
        <v>0</v>
      </c>
      <c r="C17" s="6">
        <f>SUMIFS(Dataset!P:P,Dataset!B:B,"AA",Dataset!A:A,'Exclusions Check'!A17)</f>
        <v>0</v>
      </c>
      <c r="D17" s="6">
        <f>SUMIFS(Dataset!P:P,Dataset!B:B,"BB",Dataset!A:A,'Exclusions Check'!A17)</f>
        <v>0</v>
      </c>
      <c r="E17" s="6">
        <f>SUMIFS(Dataset!P:P,Dataset!B:B,"CC",Dataset!A:A,'Exclusions Check'!A17)</f>
        <v>0</v>
      </c>
      <c r="F17" s="13">
        <f t="shared" si="1"/>
        <v>0</v>
      </c>
      <c r="G17" s="13">
        <f ca="1">B17-F17</f>
        <v>0</v>
      </c>
      <c r="H17" s="13">
        <f t="shared" ca="1" si="0"/>
        <v>0</v>
      </c>
    </row>
    <row r="18" spans="1:8" x14ac:dyDescent="0.3">
      <c r="A18" t="str">
        <v>Name #12</v>
      </c>
      <c r="B18" s="6">
        <f ca="1">SUMIF(Dataset!$A$6:A9903,'Exclusions Check'!A18,Dataset!$P$6:$P$9892)</f>
        <v>0</v>
      </c>
      <c r="C18" s="6">
        <f>SUMIFS(Dataset!P:P,Dataset!B:B,"AA",Dataset!A:A,'Exclusions Check'!A18)</f>
        <v>0</v>
      </c>
      <c r="D18" s="6">
        <f>SUMIFS(Dataset!P:P,Dataset!B:B,"BB",Dataset!A:A,'Exclusions Check'!A18)</f>
        <v>0</v>
      </c>
      <c r="E18" s="6">
        <f>SUMIFS(Dataset!P:P,Dataset!B:B,"CC",Dataset!A:A,'Exclusions Check'!A18)</f>
        <v>0</v>
      </c>
      <c r="F18" s="13">
        <f t="shared" si="1"/>
        <v>0</v>
      </c>
      <c r="G18" s="13">
        <f ca="1">B18-F18</f>
        <v>0</v>
      </c>
      <c r="H18" s="13">
        <f t="shared" ca="1" si="0"/>
        <v>0</v>
      </c>
    </row>
    <row r="19" spans="1:8" x14ac:dyDescent="0.3">
      <c r="A19" t="str">
        <v>Name #13</v>
      </c>
      <c r="B19" s="6">
        <f ca="1">SUMIF(Dataset!$A$6:A9904,'Exclusions Check'!A19,Dataset!$P$6:$P$9892)</f>
        <v>0</v>
      </c>
      <c r="C19" s="6">
        <f>SUMIFS(Dataset!P:P,Dataset!B:B,"AA",Dataset!A:A,'Exclusions Check'!A19)</f>
        <v>0</v>
      </c>
      <c r="D19" s="6">
        <f>SUMIFS(Dataset!P:P,Dataset!B:B,"BB",Dataset!A:A,'Exclusions Check'!A19)</f>
        <v>0</v>
      </c>
      <c r="E19" s="6">
        <f>SUMIFS(Dataset!P:P,Dataset!B:B,"CC",Dataset!A:A,'Exclusions Check'!A19)</f>
        <v>0</v>
      </c>
      <c r="F19" s="13">
        <f t="shared" si="1"/>
        <v>0</v>
      </c>
      <c r="G19" s="13">
        <f ca="1">B19-F19</f>
        <v>0</v>
      </c>
      <c r="H19" s="13">
        <f t="shared" ca="1" si="0"/>
        <v>0</v>
      </c>
    </row>
    <row r="20" spans="1:8" x14ac:dyDescent="0.3">
      <c r="A20" t="str">
        <v>Name #14</v>
      </c>
      <c r="B20" s="6">
        <f ca="1">SUMIF(Dataset!$A$6:A9905,'Exclusions Check'!A20,Dataset!$P$6:$P$9892)</f>
        <v>0</v>
      </c>
      <c r="C20" s="6">
        <f>SUMIFS(Dataset!P:P,Dataset!B:B,"AA",Dataset!A:A,'Exclusions Check'!A20)</f>
        <v>0</v>
      </c>
      <c r="D20" s="6">
        <f>SUMIFS(Dataset!P:P,Dataset!B:B,"BB",Dataset!A:A,'Exclusions Check'!A20)</f>
        <v>0</v>
      </c>
      <c r="E20" s="6">
        <f>SUMIFS(Dataset!P:P,Dataset!B:B,"CC",Dataset!A:A,'Exclusions Check'!A20)</f>
        <v>0</v>
      </c>
      <c r="F20" s="13">
        <f t="shared" si="1"/>
        <v>0</v>
      </c>
      <c r="G20" s="13">
        <f ca="1">B20-F20</f>
        <v>0</v>
      </c>
      <c r="H20" s="13">
        <f t="shared" ca="1" si="0"/>
        <v>0</v>
      </c>
    </row>
    <row r="21" spans="1:8" x14ac:dyDescent="0.3">
      <c r="A21" t="str">
        <v>Name #15</v>
      </c>
      <c r="B21" s="6">
        <f ca="1">SUMIF(Dataset!$A$6:A9906,'Exclusions Check'!A21,Dataset!$P$6:$P$9892)</f>
        <v>0</v>
      </c>
      <c r="C21" s="6">
        <f>SUMIFS(Dataset!P:P,Dataset!B:B,"AA",Dataset!A:A,'Exclusions Check'!A21)</f>
        <v>0</v>
      </c>
      <c r="D21" s="6">
        <f>SUMIFS(Dataset!P:P,Dataset!B:B,"BB",Dataset!A:A,'Exclusions Check'!A21)</f>
        <v>0</v>
      </c>
      <c r="E21" s="6">
        <f>SUMIFS(Dataset!P:P,Dataset!B:B,"CC",Dataset!A:A,'Exclusions Check'!A21)</f>
        <v>0</v>
      </c>
      <c r="F21" s="13">
        <f t="shared" si="1"/>
        <v>0</v>
      </c>
      <c r="G21" s="13">
        <f ca="1">B21-F21</f>
        <v>0</v>
      </c>
      <c r="H21" s="13">
        <f t="shared" ca="1" si="0"/>
        <v>0</v>
      </c>
    </row>
    <row r="22" spans="1:8" x14ac:dyDescent="0.3">
      <c r="A22" t="str">
        <v>Name #16</v>
      </c>
      <c r="B22" s="6">
        <f ca="1">SUMIF(Dataset!$A$6:A9907,'Exclusions Check'!A22,Dataset!$P$6:$P$9892)</f>
        <v>0</v>
      </c>
      <c r="C22" s="6">
        <f>SUMIFS(Dataset!P:P,Dataset!B:B,"AA",Dataset!A:A,'Exclusions Check'!A22)</f>
        <v>0</v>
      </c>
      <c r="D22" s="6">
        <f>SUMIFS(Dataset!P:P,Dataset!B:B,"BB",Dataset!A:A,'Exclusions Check'!A22)</f>
        <v>0</v>
      </c>
      <c r="E22" s="6">
        <f>SUMIFS(Dataset!P:P,Dataset!B:B,"CC",Dataset!A:A,'Exclusions Check'!A22)</f>
        <v>0</v>
      </c>
      <c r="F22" s="13">
        <f t="shared" si="1"/>
        <v>0</v>
      </c>
      <c r="G22" s="13">
        <f ca="1">B22-F22</f>
        <v>0</v>
      </c>
      <c r="H22" s="13">
        <f t="shared" ca="1" si="0"/>
        <v>0</v>
      </c>
    </row>
    <row r="23" spans="1:8" x14ac:dyDescent="0.3">
      <c r="A23" t="str">
        <v>Name #17</v>
      </c>
      <c r="B23" s="6">
        <f ca="1">SUMIF(Dataset!$A$6:A9908,'Exclusions Check'!A23,Dataset!$P$6:$P$9892)</f>
        <v>0</v>
      </c>
      <c r="C23" s="6">
        <f>SUMIFS(Dataset!P:P,Dataset!B:B,"AA",Dataset!A:A,'Exclusions Check'!A23)</f>
        <v>0</v>
      </c>
      <c r="D23" s="6">
        <f>SUMIFS(Dataset!P:P,Dataset!B:B,"BB",Dataset!A:A,'Exclusions Check'!A23)</f>
        <v>0</v>
      </c>
      <c r="E23" s="6">
        <f>SUMIFS(Dataset!P:P,Dataset!B:B,"CC",Dataset!A:A,'Exclusions Check'!A23)</f>
        <v>0</v>
      </c>
      <c r="F23" s="13">
        <f t="shared" si="1"/>
        <v>0</v>
      </c>
      <c r="G23" s="13">
        <f ca="1">B23-F23</f>
        <v>0</v>
      </c>
      <c r="H23" s="13">
        <f t="shared" ca="1" si="0"/>
        <v>0</v>
      </c>
    </row>
    <row r="24" spans="1:8" x14ac:dyDescent="0.3">
      <c r="A24" t="str">
        <v>Name #18</v>
      </c>
      <c r="B24" s="6">
        <f ca="1">SUMIF(Dataset!$A$6:A9909,'Exclusions Check'!A24,Dataset!$P$6:$P$9892)</f>
        <v>0</v>
      </c>
      <c r="C24" s="6">
        <f>SUMIFS(Dataset!P:P,Dataset!B:B,"AA",Dataset!A:A,'Exclusions Check'!A24)</f>
        <v>0</v>
      </c>
      <c r="D24" s="6">
        <f>SUMIFS(Dataset!P:P,Dataset!B:B,"BB",Dataset!A:A,'Exclusions Check'!A24)</f>
        <v>0</v>
      </c>
      <c r="E24" s="6">
        <f>SUMIFS(Dataset!P:P,Dataset!B:B,"CC",Dataset!A:A,'Exclusions Check'!A24)</f>
        <v>0</v>
      </c>
      <c r="F24" s="13">
        <f t="shared" si="1"/>
        <v>0</v>
      </c>
      <c r="G24" s="13">
        <f ca="1">B24-F24</f>
        <v>0</v>
      </c>
      <c r="H24" s="13">
        <f t="shared" ca="1" si="0"/>
        <v>0</v>
      </c>
    </row>
    <row r="25" spans="1:8" x14ac:dyDescent="0.3">
      <c r="A25" t="str">
        <v>Name #19</v>
      </c>
      <c r="B25" s="6">
        <f ca="1">SUMIF(Dataset!$A$6:A9910,'Exclusions Check'!A25,Dataset!$P$6:$P$9892)</f>
        <v>0</v>
      </c>
      <c r="C25" s="6">
        <f>SUMIFS(Dataset!P:P,Dataset!B:B,"AA",Dataset!A:A,'Exclusions Check'!A25)</f>
        <v>0</v>
      </c>
      <c r="D25" s="6">
        <f>SUMIFS(Dataset!P:P,Dataset!B:B,"BB",Dataset!A:A,'Exclusions Check'!A25)</f>
        <v>0</v>
      </c>
      <c r="E25" s="6">
        <f>SUMIFS(Dataset!P:P,Dataset!B:B,"CC",Dataset!A:A,'Exclusions Check'!A25)</f>
        <v>0</v>
      </c>
      <c r="F25" s="13">
        <f t="shared" si="1"/>
        <v>0</v>
      </c>
      <c r="G25" s="13">
        <f ca="1">B25-F25</f>
        <v>0</v>
      </c>
      <c r="H25" s="13">
        <f t="shared" ca="1" si="0"/>
        <v>0</v>
      </c>
    </row>
    <row r="26" spans="1:8" x14ac:dyDescent="0.3">
      <c r="A26" t="str">
        <v>Name #20</v>
      </c>
      <c r="B26" s="6">
        <f ca="1">SUMIF(Dataset!$A$6:A9911,'Exclusions Check'!A26,Dataset!$P$6:$P$9892)</f>
        <v>0</v>
      </c>
      <c r="C26" s="6">
        <f>SUMIFS(Dataset!P:P,Dataset!B:B,"AA",Dataset!A:A,'Exclusions Check'!A26)</f>
        <v>0</v>
      </c>
      <c r="D26" s="6">
        <f>SUMIFS(Dataset!P:P,Dataset!B:B,"BB",Dataset!A:A,'Exclusions Check'!A26)</f>
        <v>0</v>
      </c>
      <c r="E26" s="6">
        <f>SUMIFS(Dataset!P:P,Dataset!B:B,"CC",Dataset!A:A,'Exclusions Check'!A26)</f>
        <v>0</v>
      </c>
      <c r="F26" s="13">
        <f t="shared" si="1"/>
        <v>0</v>
      </c>
      <c r="G26" s="13">
        <f ca="1">B26-F26</f>
        <v>0</v>
      </c>
      <c r="H26" s="13">
        <f t="shared" ca="1" si="0"/>
        <v>0</v>
      </c>
    </row>
    <row r="27" spans="1:8" x14ac:dyDescent="0.3">
      <c r="A27">
        <v>0</v>
      </c>
      <c r="B27" s="6">
        <f ca="1">SUMIF(Dataset!$A$6:A9912,'Exclusions Check'!A27,Dataset!$P$6:$P$9892)</f>
        <v>0</v>
      </c>
      <c r="C27" s="6">
        <f>SUMIFS(Dataset!P:P,Dataset!B:B,"AA",Dataset!A:A,'Exclusions Check'!A27)</f>
        <v>0</v>
      </c>
      <c r="D27" s="6">
        <f>SUMIFS(Dataset!P:P,Dataset!B:B,"BB",Dataset!A:A,'Exclusions Check'!A27)</f>
        <v>0</v>
      </c>
      <c r="E27" s="6">
        <f>SUMIFS(Dataset!P:P,Dataset!B:B,"CC",Dataset!A:A,'Exclusions Check'!A27)</f>
        <v>0</v>
      </c>
      <c r="F27" s="13">
        <f t="shared" si="1"/>
        <v>0</v>
      </c>
      <c r="G27" s="13">
        <f ca="1">B27-F27</f>
        <v>0</v>
      </c>
      <c r="H27" s="13">
        <f t="shared" ca="1" si="0"/>
        <v>0</v>
      </c>
    </row>
    <row r="28" spans="1:8" x14ac:dyDescent="0.3">
      <c r="B28" s="6">
        <f ca="1">SUMIF(Dataset!$A$6:A9913,'Exclusions Check'!A28,Dataset!$P$6:$P$9892)</f>
        <v>0</v>
      </c>
      <c r="C28" s="6">
        <f>SUMIFS(Dataset!P:P,Dataset!B:B,"AA",Dataset!A:A,'Exclusions Check'!A28)</f>
        <v>0</v>
      </c>
      <c r="D28" s="6">
        <f>SUMIFS(Dataset!P:P,Dataset!B:B,"BB",Dataset!A:A,'Exclusions Check'!A28)</f>
        <v>0</v>
      </c>
      <c r="E28" s="6">
        <f>SUMIFS(Dataset!P:P,Dataset!B:B,"CC",Dataset!A:A,'Exclusions Check'!A28)</f>
        <v>0</v>
      </c>
      <c r="F28" s="13">
        <f t="shared" si="1"/>
        <v>0</v>
      </c>
      <c r="G28" s="13">
        <f ca="1">B28-F28</f>
        <v>0</v>
      </c>
      <c r="H28" s="13">
        <f t="shared" ca="1" si="0"/>
        <v>0</v>
      </c>
    </row>
    <row r="29" spans="1:8" x14ac:dyDescent="0.3">
      <c r="B29" s="6">
        <f ca="1">SUMIF(Dataset!$A$6:A9914,'Exclusions Check'!A29,Dataset!$P$6:$P$9892)</f>
        <v>0</v>
      </c>
      <c r="C29" s="6">
        <f>SUMIFS(Dataset!P:P,Dataset!B:B,"AA",Dataset!A:A,'Exclusions Check'!A29)</f>
        <v>0</v>
      </c>
      <c r="D29" s="6">
        <f>SUMIFS(Dataset!P:P,Dataset!B:B,"BB",Dataset!A:A,'Exclusions Check'!A29)</f>
        <v>0</v>
      </c>
      <c r="E29" s="6">
        <f>SUMIFS(Dataset!P:P,Dataset!B:B,"CC",Dataset!A:A,'Exclusions Check'!A29)</f>
        <v>0</v>
      </c>
      <c r="F29" s="13">
        <f t="shared" si="1"/>
        <v>0</v>
      </c>
      <c r="G29" s="13">
        <f ca="1">B29-F29</f>
        <v>0</v>
      </c>
      <c r="H29" s="13">
        <f t="shared" ca="1" si="0"/>
        <v>0</v>
      </c>
    </row>
    <row r="30" spans="1:8" x14ac:dyDescent="0.3">
      <c r="B30" s="6">
        <f ca="1">SUMIF(Dataset!$A$6:A9915,'Exclusions Check'!A30,Dataset!$P$6:$P$9892)</f>
        <v>0</v>
      </c>
      <c r="C30" s="6">
        <f>SUMIFS(Dataset!P:P,Dataset!B:B,"AA",Dataset!A:A,'Exclusions Check'!A30)</f>
        <v>0</v>
      </c>
      <c r="D30" s="6">
        <f>SUMIFS(Dataset!P:P,Dataset!B:B,"BB",Dataset!A:A,'Exclusions Check'!A30)</f>
        <v>0</v>
      </c>
      <c r="E30" s="6">
        <f>SUMIFS(Dataset!P:P,Dataset!B:B,"CC",Dataset!A:A,'Exclusions Check'!A30)</f>
        <v>0</v>
      </c>
      <c r="F30" s="13">
        <f t="shared" si="1"/>
        <v>0</v>
      </c>
      <c r="G30" s="13">
        <f ca="1">B30-F30</f>
        <v>0</v>
      </c>
      <c r="H30" s="13">
        <f t="shared" ca="1" si="0"/>
        <v>0</v>
      </c>
    </row>
    <row r="31" spans="1:8" x14ac:dyDescent="0.3">
      <c r="B31" s="6">
        <f ca="1">SUMIF(Dataset!$A$6:A9916,'Exclusions Check'!A31,Dataset!$P$6:$P$9892)</f>
        <v>0</v>
      </c>
      <c r="C31" s="6">
        <f>SUMIFS(Dataset!P:P,Dataset!B:B,"AA",Dataset!A:A,'Exclusions Check'!A31)</f>
        <v>0</v>
      </c>
      <c r="D31" s="6">
        <f>SUMIFS(Dataset!P:P,Dataset!B:B,"BB",Dataset!A:A,'Exclusions Check'!A31)</f>
        <v>0</v>
      </c>
      <c r="E31" s="6">
        <f>SUMIFS(Dataset!P:P,Dataset!B:B,"CC",Dataset!A:A,'Exclusions Check'!A31)</f>
        <v>0</v>
      </c>
      <c r="F31" s="13">
        <f t="shared" si="1"/>
        <v>0</v>
      </c>
      <c r="G31" s="13">
        <f ca="1">B31-F31</f>
        <v>0</v>
      </c>
      <c r="H31" s="13">
        <f t="shared" ca="1" si="0"/>
        <v>0</v>
      </c>
    </row>
    <row r="32" spans="1:8" x14ac:dyDescent="0.3">
      <c r="B32" s="6">
        <f ca="1">SUMIF(Dataset!$A$6:A9917,'Exclusions Check'!A32,Dataset!$P$6:$P$9892)</f>
        <v>0</v>
      </c>
      <c r="C32" s="6">
        <f>SUMIFS(Dataset!P:P,Dataset!B:B,"AA",Dataset!A:A,'Exclusions Check'!A32)</f>
        <v>0</v>
      </c>
      <c r="D32" s="6">
        <f>SUMIFS(Dataset!P:P,Dataset!B:B,"BB",Dataset!A:A,'Exclusions Check'!A32)</f>
        <v>0</v>
      </c>
      <c r="E32" s="6">
        <f>SUMIFS(Dataset!P:P,Dataset!B:B,"CC",Dataset!A:A,'Exclusions Check'!A32)</f>
        <v>0</v>
      </c>
      <c r="F32" s="13">
        <f t="shared" si="1"/>
        <v>0</v>
      </c>
      <c r="G32" s="13">
        <f ca="1">B32-F32</f>
        <v>0</v>
      </c>
      <c r="H32" s="13">
        <f t="shared" ca="1" si="0"/>
        <v>0</v>
      </c>
    </row>
    <row r="33" spans="2:8" x14ac:dyDescent="0.3">
      <c r="B33" s="6">
        <f ca="1">SUMIF(Dataset!$A$6:A9918,'Exclusions Check'!A33,Dataset!$P$6:$P$9892)</f>
        <v>0</v>
      </c>
      <c r="C33" s="6">
        <f>SUMIFS(Dataset!P:P,Dataset!B:B,"AA",Dataset!A:A,'Exclusions Check'!A33)</f>
        <v>0</v>
      </c>
      <c r="D33" s="6">
        <f>SUMIFS(Dataset!P:P,Dataset!B:B,"BB",Dataset!A:A,'Exclusions Check'!A33)</f>
        <v>0</v>
      </c>
      <c r="E33" s="6">
        <f>SUMIFS(Dataset!P:P,Dataset!B:B,"CC",Dataset!A:A,'Exclusions Check'!A33)</f>
        <v>0</v>
      </c>
      <c r="F33" s="13">
        <f t="shared" si="1"/>
        <v>0</v>
      </c>
      <c r="G33" s="13">
        <f ca="1">B33-F33</f>
        <v>0</v>
      </c>
      <c r="H33" s="13">
        <f t="shared" ca="1" si="0"/>
        <v>0</v>
      </c>
    </row>
    <row r="34" spans="2:8" x14ac:dyDescent="0.3">
      <c r="B34" s="6">
        <f ca="1">SUMIF(Dataset!$A$6:A9919,'Exclusions Check'!A34,Dataset!$P$6:$P$9892)</f>
        <v>0</v>
      </c>
      <c r="C34" s="6">
        <f>SUMIFS(Dataset!P:P,Dataset!B:B,"AA",Dataset!A:A,'Exclusions Check'!A34)</f>
        <v>0</v>
      </c>
      <c r="D34" s="6">
        <f>SUMIFS(Dataset!P:P,Dataset!B:B,"BB",Dataset!A:A,'Exclusions Check'!A34)</f>
        <v>0</v>
      </c>
      <c r="E34" s="6">
        <f>SUMIFS(Dataset!P:P,Dataset!B:B,"CC",Dataset!A:A,'Exclusions Check'!A34)</f>
        <v>0</v>
      </c>
      <c r="F34" s="13">
        <f t="shared" si="1"/>
        <v>0</v>
      </c>
      <c r="G34" s="13">
        <f ca="1">B34-F34</f>
        <v>0</v>
      </c>
      <c r="H34" s="13">
        <f t="shared" ca="1" si="0"/>
        <v>0</v>
      </c>
    </row>
    <row r="35" spans="2:8" x14ac:dyDescent="0.3">
      <c r="B35" s="6">
        <f ca="1">SUMIF(Dataset!$A$6:A9920,'Exclusions Check'!A35,Dataset!$P$6:$P$9892)</f>
        <v>0</v>
      </c>
      <c r="C35" s="6">
        <f>SUMIFS(Dataset!P:P,Dataset!B:B,"AA",Dataset!A:A,'Exclusions Check'!A35)</f>
        <v>0</v>
      </c>
      <c r="D35" s="6">
        <f>SUMIFS(Dataset!P:P,Dataset!B:B,"BB",Dataset!A:A,'Exclusions Check'!A35)</f>
        <v>0</v>
      </c>
      <c r="E35" s="6">
        <f>SUMIFS(Dataset!P:P,Dataset!B:B,"CC",Dataset!A:A,'Exclusions Check'!A35)</f>
        <v>0</v>
      </c>
      <c r="F35" s="13">
        <f t="shared" si="1"/>
        <v>0</v>
      </c>
      <c r="G35" s="13">
        <f ca="1">B35-F35</f>
        <v>0</v>
      </c>
      <c r="H35" s="13">
        <f t="shared" ca="1" si="0"/>
        <v>0</v>
      </c>
    </row>
    <row r="36" spans="2:8" x14ac:dyDescent="0.3">
      <c r="B36" s="6">
        <f ca="1">SUMIF(Dataset!$A$6:A9921,'Exclusions Check'!A36,Dataset!$P$6:$P$9892)</f>
        <v>0</v>
      </c>
      <c r="C36" s="6">
        <f>SUMIFS(Dataset!P:P,Dataset!B:B,"AA",Dataset!A:A,'Exclusions Check'!A36)</f>
        <v>0</v>
      </c>
      <c r="D36" s="6">
        <f>SUMIFS(Dataset!P:P,Dataset!B:B,"BB",Dataset!A:A,'Exclusions Check'!A36)</f>
        <v>0</v>
      </c>
      <c r="E36" s="6">
        <f>SUMIFS(Dataset!P:P,Dataset!B:B,"CC",Dataset!A:A,'Exclusions Check'!A36)</f>
        <v>0</v>
      </c>
      <c r="F36" s="13">
        <f t="shared" si="1"/>
        <v>0</v>
      </c>
      <c r="G36" s="13">
        <f ca="1">B36-F36</f>
        <v>0</v>
      </c>
      <c r="H36" s="13">
        <f t="shared" ca="1" si="0"/>
        <v>0</v>
      </c>
    </row>
    <row r="37" spans="2:8" x14ac:dyDescent="0.3">
      <c r="B37" s="6">
        <f ca="1">SUMIF(Dataset!$A$6:A9922,'Exclusions Check'!A37,Dataset!$P$6:$P$9892)</f>
        <v>0</v>
      </c>
      <c r="C37" s="6">
        <f>SUMIFS(Dataset!P:P,Dataset!B:B,"AA",Dataset!A:A,'Exclusions Check'!A37)</f>
        <v>0</v>
      </c>
      <c r="D37" s="6">
        <f>SUMIFS(Dataset!P:P,Dataset!B:B,"BB",Dataset!A:A,'Exclusions Check'!A37)</f>
        <v>0</v>
      </c>
      <c r="E37" s="6">
        <f>SUMIFS(Dataset!P:P,Dataset!B:B,"CC",Dataset!A:A,'Exclusions Check'!A37)</f>
        <v>0</v>
      </c>
      <c r="F37" s="13">
        <f t="shared" si="1"/>
        <v>0</v>
      </c>
      <c r="G37" s="13">
        <f ca="1">B37-F37</f>
        <v>0</v>
      </c>
      <c r="H37" s="13">
        <f t="shared" ca="1" si="0"/>
        <v>0</v>
      </c>
    </row>
    <row r="38" spans="2:8" x14ac:dyDescent="0.3">
      <c r="B38" s="6">
        <f ca="1">SUMIF(Dataset!$A$6:A9923,'Exclusions Check'!A38,Dataset!$P$6:$P$9892)</f>
        <v>0</v>
      </c>
      <c r="C38" s="6">
        <f>SUMIFS(Dataset!P:P,Dataset!B:B,"AA",Dataset!A:A,'Exclusions Check'!A38)</f>
        <v>0</v>
      </c>
      <c r="D38" s="6">
        <f>SUMIFS(Dataset!P:P,Dataset!B:B,"BB",Dataset!A:A,'Exclusions Check'!A38)</f>
        <v>0</v>
      </c>
      <c r="E38" s="6">
        <f>SUMIFS(Dataset!P:P,Dataset!B:B,"CC",Dataset!A:A,'Exclusions Check'!A38)</f>
        <v>0</v>
      </c>
      <c r="F38" s="13">
        <f t="shared" si="1"/>
        <v>0</v>
      </c>
      <c r="G38" s="13">
        <f ca="1">B38-F38</f>
        <v>0</v>
      </c>
      <c r="H38" s="13">
        <f t="shared" ca="1" si="0"/>
        <v>0</v>
      </c>
    </row>
    <row r="39" spans="2:8" x14ac:dyDescent="0.3">
      <c r="B39" s="6">
        <f ca="1">SUMIF(Dataset!$A$6:A9924,'Exclusions Check'!A39,Dataset!$P$6:$P$9892)</f>
        <v>0</v>
      </c>
      <c r="C39" s="6">
        <f>SUMIFS(Dataset!P:P,Dataset!B:B,"AA",Dataset!A:A,'Exclusions Check'!A39)</f>
        <v>0</v>
      </c>
      <c r="D39" s="6">
        <f>SUMIFS(Dataset!P:P,Dataset!B:B,"BB",Dataset!A:A,'Exclusions Check'!A39)</f>
        <v>0</v>
      </c>
      <c r="E39" s="6">
        <f>SUMIFS(Dataset!P:P,Dataset!B:B,"CC",Dataset!A:A,'Exclusions Check'!A39)</f>
        <v>0</v>
      </c>
      <c r="F39" s="13">
        <f t="shared" si="1"/>
        <v>0</v>
      </c>
      <c r="G39" s="13">
        <f ca="1">B39-F39</f>
        <v>0</v>
      </c>
      <c r="H39" s="13">
        <f t="shared" ca="1" si="0"/>
        <v>0</v>
      </c>
    </row>
    <row r="40" spans="2:8" x14ac:dyDescent="0.3">
      <c r="B40" s="6">
        <f ca="1">SUMIF(Dataset!$A$6:A9925,'Exclusions Check'!A40,Dataset!$P$6:$P$9892)</f>
        <v>0</v>
      </c>
      <c r="C40" s="6">
        <f>SUMIFS(Dataset!P:P,Dataset!B:B,"AA",Dataset!A:A,'Exclusions Check'!A40)</f>
        <v>0</v>
      </c>
      <c r="D40" s="6">
        <f>SUMIFS(Dataset!P:P,Dataset!B:B,"BB",Dataset!A:A,'Exclusions Check'!A40)</f>
        <v>0</v>
      </c>
      <c r="E40" s="6">
        <f>SUMIFS(Dataset!P:P,Dataset!B:B,"CC",Dataset!A:A,'Exclusions Check'!A40)</f>
        <v>0</v>
      </c>
      <c r="F40" s="13">
        <f t="shared" si="1"/>
        <v>0</v>
      </c>
      <c r="G40" s="13">
        <f ca="1">B40-F40</f>
        <v>0</v>
      </c>
      <c r="H40" s="13">
        <f t="shared" ca="1" si="0"/>
        <v>0</v>
      </c>
    </row>
    <row r="41" spans="2:8" x14ac:dyDescent="0.3">
      <c r="B41" s="6">
        <f ca="1">SUMIF(Dataset!$A$6:A9926,'Exclusions Check'!A41,Dataset!$P$6:$P$9892)</f>
        <v>0</v>
      </c>
      <c r="C41" s="6">
        <f>SUMIFS(Dataset!P:P,Dataset!B:B,"AA",Dataset!A:A,'Exclusions Check'!A41)</f>
        <v>0</v>
      </c>
      <c r="D41" s="6">
        <f>SUMIFS(Dataset!P:P,Dataset!B:B,"BB",Dataset!A:A,'Exclusions Check'!A41)</f>
        <v>0</v>
      </c>
      <c r="E41" s="6">
        <f>SUMIFS(Dataset!P:P,Dataset!B:B,"CC",Dataset!A:A,'Exclusions Check'!A41)</f>
        <v>0</v>
      </c>
      <c r="F41" s="13">
        <f t="shared" si="1"/>
        <v>0</v>
      </c>
      <c r="G41" s="13">
        <f ca="1">B41-F41</f>
        <v>0</v>
      </c>
      <c r="H41" s="13">
        <f t="shared" ca="1" si="0"/>
        <v>0</v>
      </c>
    </row>
    <row r="42" spans="2:8" x14ac:dyDescent="0.3">
      <c r="B42" s="6">
        <f ca="1">SUMIF(Dataset!$A$6:A9927,'Exclusions Check'!A42,Dataset!$P$6:$P$9892)</f>
        <v>0</v>
      </c>
      <c r="C42" s="6">
        <f>SUMIFS(Dataset!P:P,Dataset!B:B,"AA",Dataset!A:A,'Exclusions Check'!A42)</f>
        <v>0</v>
      </c>
      <c r="D42" s="6">
        <f>SUMIFS(Dataset!P:P,Dataset!B:B,"BB",Dataset!A:A,'Exclusions Check'!A42)</f>
        <v>0</v>
      </c>
      <c r="E42" s="6">
        <f>SUMIFS(Dataset!P:P,Dataset!B:B,"CC",Dataset!A:A,'Exclusions Check'!A42)</f>
        <v>0</v>
      </c>
      <c r="F42" s="13">
        <f t="shared" si="1"/>
        <v>0</v>
      </c>
      <c r="G42" s="13">
        <f ca="1">B42-F42</f>
        <v>0</v>
      </c>
      <c r="H42" s="13">
        <f t="shared" ca="1" si="0"/>
        <v>0</v>
      </c>
    </row>
    <row r="43" spans="2:8" x14ac:dyDescent="0.3">
      <c r="B43" s="6">
        <f ca="1">SUMIF(Dataset!$A$6:A9928,'Exclusions Check'!A43,Dataset!$P$6:$P$9892)</f>
        <v>0</v>
      </c>
      <c r="C43" s="6">
        <f>SUMIFS(Dataset!P:P,Dataset!B:B,"AA",Dataset!A:A,'Exclusions Check'!A43)</f>
        <v>0</v>
      </c>
      <c r="D43" s="6">
        <f>SUMIFS(Dataset!P:P,Dataset!B:B,"BB",Dataset!A:A,'Exclusions Check'!A43)</f>
        <v>0</v>
      </c>
      <c r="E43" s="6">
        <f>SUMIFS(Dataset!P:P,Dataset!B:B,"CC",Dataset!A:A,'Exclusions Check'!A43)</f>
        <v>0</v>
      </c>
      <c r="F43" s="13">
        <f t="shared" si="1"/>
        <v>0</v>
      </c>
      <c r="G43" s="13">
        <f ca="1">B43-F43</f>
        <v>0</v>
      </c>
      <c r="H43" s="13">
        <f t="shared" ca="1" si="0"/>
        <v>0</v>
      </c>
    </row>
    <row r="44" spans="2:8" x14ac:dyDescent="0.3">
      <c r="B44" s="6">
        <f ca="1">SUMIF(Dataset!$A$6:A9929,'Exclusions Check'!A44,Dataset!$P$6:$P$9892)</f>
        <v>0</v>
      </c>
      <c r="C44" s="6">
        <f>SUMIFS(Dataset!P:P,Dataset!B:B,"AA",Dataset!A:A,'Exclusions Check'!A44)</f>
        <v>0</v>
      </c>
      <c r="D44" s="6">
        <f>SUMIFS(Dataset!P:P,Dataset!B:B,"BB",Dataset!A:A,'Exclusions Check'!A44)</f>
        <v>0</v>
      </c>
      <c r="E44" s="6">
        <f>SUMIFS(Dataset!P:P,Dataset!B:B,"CC",Dataset!A:A,'Exclusions Check'!A44)</f>
        <v>0</v>
      </c>
      <c r="F44" s="13">
        <f t="shared" si="1"/>
        <v>0</v>
      </c>
      <c r="G44" s="13">
        <f ca="1">B44-F44</f>
        <v>0</v>
      </c>
      <c r="H44" s="13">
        <f t="shared" ca="1" si="0"/>
        <v>0</v>
      </c>
    </row>
    <row r="45" spans="2:8" x14ac:dyDescent="0.3">
      <c r="B45" s="6">
        <f ca="1">SUMIF(Dataset!$A$6:A9930,'Exclusions Check'!A45,Dataset!$P$6:$P$9892)</f>
        <v>0</v>
      </c>
      <c r="C45" s="6">
        <f>SUMIFS(Dataset!P:P,Dataset!B:B,"AA",Dataset!A:A,'Exclusions Check'!A45)</f>
        <v>0</v>
      </c>
      <c r="D45" s="6">
        <f>SUMIFS(Dataset!P:P,Dataset!B:B,"BB",Dataset!A:A,'Exclusions Check'!A45)</f>
        <v>0</v>
      </c>
      <c r="E45" s="6">
        <f>SUMIFS(Dataset!P:P,Dataset!B:B,"CC",Dataset!A:A,'Exclusions Check'!A45)</f>
        <v>0</v>
      </c>
      <c r="F45" s="13">
        <f t="shared" si="1"/>
        <v>0</v>
      </c>
      <c r="G45" s="13">
        <f ca="1">B45-F45</f>
        <v>0</v>
      </c>
      <c r="H45" s="13">
        <f t="shared" ca="1" si="0"/>
        <v>0</v>
      </c>
    </row>
    <row r="46" spans="2:8" x14ac:dyDescent="0.3">
      <c r="B46" s="6">
        <f ca="1">SUMIF(Dataset!$A$6:A9931,'Exclusions Check'!A46,Dataset!$P$6:$P$9892)</f>
        <v>0</v>
      </c>
      <c r="C46" s="6">
        <f>SUMIFS(Dataset!P:P,Dataset!B:B,"AA",Dataset!A:A,'Exclusions Check'!A46)</f>
        <v>0</v>
      </c>
      <c r="D46" s="6">
        <f>SUMIFS(Dataset!P:P,Dataset!B:B,"BB",Dataset!A:A,'Exclusions Check'!A46)</f>
        <v>0</v>
      </c>
      <c r="E46" s="6">
        <f>SUMIFS(Dataset!P:P,Dataset!B:B,"CC",Dataset!A:A,'Exclusions Check'!A46)</f>
        <v>0</v>
      </c>
      <c r="F46" s="13">
        <f t="shared" si="1"/>
        <v>0</v>
      </c>
      <c r="G46" s="13">
        <f ca="1">B46-F46</f>
        <v>0</v>
      </c>
      <c r="H46" s="13">
        <f t="shared" ca="1" si="0"/>
        <v>0</v>
      </c>
    </row>
    <row r="47" spans="2:8" x14ac:dyDescent="0.3">
      <c r="B47" s="6">
        <f ca="1">SUMIF(Dataset!$A$6:A9932,'Exclusions Check'!A47,Dataset!$P$6:$P$9892)</f>
        <v>0</v>
      </c>
      <c r="C47" s="6">
        <f>SUMIFS(Dataset!P:P,Dataset!B:B,"AA",Dataset!A:A,'Exclusions Check'!A47)</f>
        <v>0</v>
      </c>
      <c r="D47" s="6">
        <f>SUMIFS(Dataset!P:P,Dataset!B:B,"BB",Dataset!A:A,'Exclusions Check'!A47)</f>
        <v>0</v>
      </c>
      <c r="E47" s="6">
        <f>SUMIFS(Dataset!P:P,Dataset!B:B,"CC",Dataset!A:A,'Exclusions Check'!A47)</f>
        <v>0</v>
      </c>
      <c r="F47" s="13">
        <f t="shared" si="1"/>
        <v>0</v>
      </c>
      <c r="G47" s="13">
        <f ca="1">B47-F47</f>
        <v>0</v>
      </c>
      <c r="H47" s="13">
        <f t="shared" ca="1" si="0"/>
        <v>0</v>
      </c>
    </row>
    <row r="48" spans="2:8" x14ac:dyDescent="0.3">
      <c r="B48" s="6">
        <f ca="1">SUMIF(Dataset!$A$6:A9933,'Exclusions Check'!A48,Dataset!$P$6:$P$9892)</f>
        <v>0</v>
      </c>
      <c r="C48" s="6">
        <f>SUMIFS(Dataset!P:P,Dataset!B:B,"AA",Dataset!A:A,'Exclusions Check'!A48)</f>
        <v>0</v>
      </c>
      <c r="D48" s="6">
        <f>SUMIFS(Dataset!P:P,Dataset!B:B,"BB",Dataset!A:A,'Exclusions Check'!A48)</f>
        <v>0</v>
      </c>
      <c r="E48" s="6">
        <f>SUMIFS(Dataset!P:P,Dataset!B:B,"CC",Dataset!A:A,'Exclusions Check'!A48)</f>
        <v>0</v>
      </c>
      <c r="F48" s="13">
        <f t="shared" si="1"/>
        <v>0</v>
      </c>
      <c r="G48" s="13">
        <f ca="1">B48-F48</f>
        <v>0</v>
      </c>
      <c r="H48" s="13">
        <f t="shared" ca="1" si="0"/>
        <v>0</v>
      </c>
    </row>
    <row r="49" spans="2:8" x14ac:dyDescent="0.3">
      <c r="B49" s="6">
        <f ca="1">SUMIF(Dataset!$A$6:A9934,'Exclusions Check'!A49,Dataset!$P$6:$P$9892)</f>
        <v>0</v>
      </c>
      <c r="C49" s="6">
        <f>SUMIFS(Dataset!P:P,Dataset!B:B,"AA",Dataset!A:A,'Exclusions Check'!A49)</f>
        <v>0</v>
      </c>
      <c r="D49" s="6">
        <f>SUMIFS(Dataset!P:P,Dataset!B:B,"BB",Dataset!A:A,'Exclusions Check'!A49)</f>
        <v>0</v>
      </c>
      <c r="E49" s="6">
        <f>SUMIFS(Dataset!P:P,Dataset!B:B,"CC",Dataset!A:A,'Exclusions Check'!A49)</f>
        <v>0</v>
      </c>
      <c r="F49" s="13">
        <f t="shared" si="1"/>
        <v>0</v>
      </c>
      <c r="G49" s="13">
        <f ca="1">B49-F49</f>
        <v>0</v>
      </c>
      <c r="H49" s="13">
        <f t="shared" ca="1" si="0"/>
        <v>0</v>
      </c>
    </row>
    <row r="50" spans="2:8" x14ac:dyDescent="0.3">
      <c r="B50" s="6">
        <f ca="1">SUMIF(Dataset!$A$6:A9935,'Exclusions Check'!A50,Dataset!$P$6:$P$9892)</f>
        <v>0</v>
      </c>
      <c r="C50" s="6">
        <f>SUMIFS(Dataset!P:P,Dataset!B:B,"AA",Dataset!A:A,'Exclusions Check'!A50)</f>
        <v>0</v>
      </c>
      <c r="D50" s="6">
        <f>SUMIFS(Dataset!P:P,Dataset!B:B,"BB",Dataset!A:A,'Exclusions Check'!A50)</f>
        <v>0</v>
      </c>
      <c r="E50" s="6">
        <f>SUMIFS(Dataset!P:P,Dataset!B:B,"CC",Dataset!A:A,'Exclusions Check'!A50)</f>
        <v>0</v>
      </c>
      <c r="F50" s="13">
        <f t="shared" si="1"/>
        <v>0</v>
      </c>
      <c r="G50" s="13">
        <f ca="1">B50-F50</f>
        <v>0</v>
      </c>
      <c r="H50" s="13">
        <f t="shared" ca="1" si="0"/>
        <v>0</v>
      </c>
    </row>
    <row r="51" spans="2:8" x14ac:dyDescent="0.3">
      <c r="B51" s="6">
        <f ca="1">SUMIF(Dataset!$A$6:A9936,'Exclusions Check'!A51,Dataset!$P$6:$P$9892)</f>
        <v>0</v>
      </c>
      <c r="C51" s="6">
        <f>SUMIFS(Dataset!P:P,Dataset!B:B,"AA",Dataset!A:A,'Exclusions Check'!A51)</f>
        <v>0</v>
      </c>
      <c r="D51" s="6">
        <f>SUMIFS(Dataset!P:P,Dataset!B:B,"BB",Dataset!A:A,'Exclusions Check'!A51)</f>
        <v>0</v>
      </c>
      <c r="E51" s="6">
        <f>SUMIFS(Dataset!P:P,Dataset!B:B,"CC",Dataset!A:A,'Exclusions Check'!A51)</f>
        <v>0</v>
      </c>
      <c r="F51" s="13">
        <f t="shared" si="1"/>
        <v>0</v>
      </c>
      <c r="G51" s="13">
        <f ca="1">B51-F51</f>
        <v>0</v>
      </c>
      <c r="H51" s="13">
        <f t="shared" ca="1" si="0"/>
        <v>0</v>
      </c>
    </row>
    <row r="52" spans="2:8" x14ac:dyDescent="0.3">
      <c r="B52" s="6">
        <f ca="1">SUMIF(Dataset!$A$6:A9937,'Exclusions Check'!A52,Dataset!$P$6:$P$9892)</f>
        <v>0</v>
      </c>
      <c r="C52" s="6">
        <f>SUMIFS(Dataset!P:P,Dataset!B:B,"AA",Dataset!A:A,'Exclusions Check'!A52)</f>
        <v>0</v>
      </c>
      <c r="D52" s="6">
        <f>SUMIFS(Dataset!P:P,Dataset!B:B,"BB",Dataset!A:A,'Exclusions Check'!A52)</f>
        <v>0</v>
      </c>
      <c r="E52" s="6">
        <f>SUMIFS(Dataset!P:P,Dataset!B:B,"CC",Dataset!A:A,'Exclusions Check'!A52)</f>
        <v>0</v>
      </c>
      <c r="F52" s="13">
        <f t="shared" si="1"/>
        <v>0</v>
      </c>
      <c r="G52" s="13">
        <f ca="1">B52-F52</f>
        <v>0</v>
      </c>
      <c r="H52" s="13">
        <f t="shared" ca="1" si="0"/>
        <v>0</v>
      </c>
    </row>
    <row r="53" spans="2:8" x14ac:dyDescent="0.3">
      <c r="B53" s="6">
        <f ca="1">SUMIF(Dataset!$A$6:A9938,'Exclusions Check'!A53,Dataset!$P$6:$P$9892)</f>
        <v>0</v>
      </c>
      <c r="C53" s="6">
        <f>SUMIFS(Dataset!P:P,Dataset!B:B,"AA",Dataset!A:A,'Exclusions Check'!A53)</f>
        <v>0</v>
      </c>
      <c r="D53" s="6">
        <f>SUMIFS(Dataset!P:P,Dataset!B:B,"BB",Dataset!A:A,'Exclusions Check'!A53)</f>
        <v>0</v>
      </c>
      <c r="E53" s="6">
        <f>SUMIFS(Dataset!P:P,Dataset!B:B,"CC",Dataset!A:A,'Exclusions Check'!A53)</f>
        <v>0</v>
      </c>
      <c r="F53" s="13">
        <f t="shared" si="1"/>
        <v>0</v>
      </c>
      <c r="G53" s="13">
        <f ca="1">B53-F53</f>
        <v>0</v>
      </c>
      <c r="H53" s="13">
        <f t="shared" ca="1" si="0"/>
        <v>0</v>
      </c>
    </row>
    <row r="54" spans="2:8" x14ac:dyDescent="0.3">
      <c r="B54" s="6">
        <f ca="1">SUMIF(Dataset!$A$6:A9939,'Exclusions Check'!A54,Dataset!$P$6:$P$9892)</f>
        <v>0</v>
      </c>
      <c r="C54" s="6">
        <f>SUMIFS(Dataset!P:P,Dataset!B:B,"AA",Dataset!A:A,'Exclusions Check'!A54)</f>
        <v>0</v>
      </c>
      <c r="D54" s="6">
        <f>SUMIFS(Dataset!P:P,Dataset!B:B,"BB",Dataset!A:A,'Exclusions Check'!A54)</f>
        <v>0</v>
      </c>
      <c r="E54" s="6">
        <f>SUMIFS(Dataset!P:P,Dataset!B:B,"CC",Dataset!A:A,'Exclusions Check'!A54)</f>
        <v>0</v>
      </c>
      <c r="F54" s="13">
        <f t="shared" si="1"/>
        <v>0</v>
      </c>
      <c r="G54" s="13">
        <f ca="1">B54-F54</f>
        <v>0</v>
      </c>
      <c r="H54" s="13">
        <f t="shared" ca="1" si="0"/>
        <v>0</v>
      </c>
    </row>
    <row r="55" spans="2:8" x14ac:dyDescent="0.3">
      <c r="B55" s="6">
        <f ca="1">SUMIF(Dataset!$A$6:A9940,'Exclusions Check'!A55,Dataset!$P$6:$P$9892)</f>
        <v>0</v>
      </c>
      <c r="C55" s="6">
        <f>SUMIFS(Dataset!P:P,Dataset!B:B,"AA",Dataset!A:A,'Exclusions Check'!A55)</f>
        <v>0</v>
      </c>
      <c r="D55" s="6">
        <f>SUMIFS(Dataset!P:P,Dataset!B:B,"BB",Dataset!A:A,'Exclusions Check'!A55)</f>
        <v>0</v>
      </c>
      <c r="E55" s="6">
        <f>SUMIFS(Dataset!P:P,Dataset!B:B,"CC",Dataset!A:A,'Exclusions Check'!A55)</f>
        <v>0</v>
      </c>
      <c r="F55" s="13">
        <f t="shared" si="1"/>
        <v>0</v>
      </c>
      <c r="G55" s="13">
        <f ca="1">B55-F55</f>
        <v>0</v>
      </c>
      <c r="H55" s="13">
        <f t="shared" ca="1" si="0"/>
        <v>0</v>
      </c>
    </row>
    <row r="56" spans="2:8" x14ac:dyDescent="0.3">
      <c r="B56" s="6">
        <f ca="1">SUMIF(Dataset!$A$6:A9941,'Exclusions Check'!A56,Dataset!$P$6:$P$9892)</f>
        <v>0</v>
      </c>
      <c r="C56" s="6">
        <f>SUMIFS(Dataset!P:P,Dataset!B:B,"AA",Dataset!A:A,'Exclusions Check'!A56)</f>
        <v>0</v>
      </c>
      <c r="D56" s="6">
        <f>SUMIFS(Dataset!P:P,Dataset!B:B,"BB",Dataset!A:A,'Exclusions Check'!A56)</f>
        <v>0</v>
      </c>
      <c r="E56" s="6">
        <f>SUMIFS(Dataset!P:P,Dataset!B:B,"CC",Dataset!A:A,'Exclusions Check'!A56)</f>
        <v>0</v>
      </c>
      <c r="F56" s="13">
        <f t="shared" si="1"/>
        <v>0</v>
      </c>
      <c r="G56" s="13">
        <f ca="1">B56-F56</f>
        <v>0</v>
      </c>
      <c r="H56" s="13">
        <f t="shared" ca="1" si="0"/>
        <v>0</v>
      </c>
    </row>
    <row r="57" spans="2:8" x14ac:dyDescent="0.3">
      <c r="B57" s="6">
        <f ca="1">SUMIF(Dataset!$A$6:A9942,'Exclusions Check'!A57,Dataset!$P$6:$P$9892)</f>
        <v>0</v>
      </c>
      <c r="C57" s="6">
        <f>SUMIFS(Dataset!P:P,Dataset!B:B,"AA",Dataset!A:A,'Exclusions Check'!A57)</f>
        <v>0</v>
      </c>
      <c r="D57" s="6">
        <f>SUMIFS(Dataset!P:P,Dataset!B:B,"BB",Dataset!A:A,'Exclusions Check'!A57)</f>
        <v>0</v>
      </c>
      <c r="E57" s="6">
        <f>SUMIFS(Dataset!P:P,Dataset!B:B,"CC",Dataset!A:A,'Exclusions Check'!A57)</f>
        <v>0</v>
      </c>
      <c r="F57" s="13">
        <f t="shared" si="1"/>
        <v>0</v>
      </c>
      <c r="G57" s="13">
        <f ca="1">B57-F57</f>
        <v>0</v>
      </c>
      <c r="H57" s="13">
        <f t="shared" ca="1" si="0"/>
        <v>0</v>
      </c>
    </row>
    <row r="58" spans="2:8" x14ac:dyDescent="0.3">
      <c r="B58" s="6">
        <f ca="1">SUMIF(Dataset!$A$6:A9943,'Exclusions Check'!A58,Dataset!$P$6:$P$9892)</f>
        <v>0</v>
      </c>
      <c r="C58" s="6">
        <f>SUMIFS(Dataset!P:P,Dataset!B:B,"AA",Dataset!A:A,'Exclusions Check'!A58)</f>
        <v>0</v>
      </c>
      <c r="D58" s="6">
        <f>SUMIFS(Dataset!P:P,Dataset!B:B,"BB",Dataset!A:A,'Exclusions Check'!A58)</f>
        <v>0</v>
      </c>
      <c r="E58" s="6">
        <f>SUMIFS(Dataset!P:P,Dataset!B:B,"CC",Dataset!A:A,'Exclusions Check'!A58)</f>
        <v>0</v>
      </c>
      <c r="F58" s="13">
        <f t="shared" si="1"/>
        <v>0</v>
      </c>
      <c r="G58" s="13">
        <f ca="1">B58-F58</f>
        <v>0</v>
      </c>
      <c r="H58" s="13">
        <f t="shared" ca="1" si="0"/>
        <v>0</v>
      </c>
    </row>
    <row r="59" spans="2:8" x14ac:dyDescent="0.3">
      <c r="B59" s="6">
        <f ca="1">SUMIF(Dataset!$A$6:A9944,'Exclusions Check'!A59,Dataset!$P$6:$P$9892)</f>
        <v>0</v>
      </c>
      <c r="C59" s="6">
        <f>SUMIFS(Dataset!P:P,Dataset!B:B,"AA",Dataset!A:A,'Exclusions Check'!A59)</f>
        <v>0</v>
      </c>
      <c r="D59" s="6">
        <f>SUMIFS(Dataset!P:P,Dataset!B:B,"BB",Dataset!A:A,'Exclusions Check'!A59)</f>
        <v>0</v>
      </c>
      <c r="E59" s="6">
        <f>SUMIFS(Dataset!P:P,Dataset!B:B,"CC",Dataset!A:A,'Exclusions Check'!A59)</f>
        <v>0</v>
      </c>
      <c r="F59" s="13">
        <f t="shared" si="1"/>
        <v>0</v>
      </c>
      <c r="G59" s="13">
        <f ca="1">B59-F59</f>
        <v>0</v>
      </c>
      <c r="H59" s="13">
        <f t="shared" ca="1" si="0"/>
        <v>0</v>
      </c>
    </row>
    <row r="60" spans="2:8" x14ac:dyDescent="0.3">
      <c r="B60" s="6">
        <f ca="1">SUMIF(Dataset!$A$6:A9945,'Exclusions Check'!A60,Dataset!$P$6:$P$9892)</f>
        <v>0</v>
      </c>
      <c r="C60" s="6">
        <f>SUMIFS(Dataset!P:P,Dataset!B:B,"AA",Dataset!A:A,'Exclusions Check'!A60)</f>
        <v>0</v>
      </c>
      <c r="D60" s="6">
        <f>SUMIFS(Dataset!P:P,Dataset!B:B,"BB",Dataset!A:A,'Exclusions Check'!A60)</f>
        <v>0</v>
      </c>
      <c r="E60" s="6">
        <f>SUMIFS(Dataset!P:P,Dataset!B:B,"CC",Dataset!A:A,'Exclusions Check'!A60)</f>
        <v>0</v>
      </c>
      <c r="F60" s="13">
        <f t="shared" si="1"/>
        <v>0</v>
      </c>
      <c r="G60" s="13">
        <f ca="1">B60-F60</f>
        <v>0</v>
      </c>
      <c r="H60" s="13">
        <f t="shared" ca="1" si="0"/>
        <v>0</v>
      </c>
    </row>
    <row r="61" spans="2:8" x14ac:dyDescent="0.3">
      <c r="B61" s="6">
        <f ca="1">SUMIF(Dataset!$A$6:A9946,'Exclusions Check'!A61,Dataset!$P$6:$P$9892)</f>
        <v>0</v>
      </c>
      <c r="C61" s="6">
        <f>SUMIFS(Dataset!P:P,Dataset!B:B,"AA",Dataset!A:A,'Exclusions Check'!A61)</f>
        <v>0</v>
      </c>
      <c r="D61" s="6">
        <f>SUMIFS(Dataset!P:P,Dataset!B:B,"BB",Dataset!A:A,'Exclusions Check'!A61)</f>
        <v>0</v>
      </c>
      <c r="E61" s="6">
        <f>SUMIFS(Dataset!P:P,Dataset!B:B,"CC",Dataset!A:A,'Exclusions Check'!A61)</f>
        <v>0</v>
      </c>
      <c r="F61" s="13">
        <f t="shared" si="1"/>
        <v>0</v>
      </c>
      <c r="G61" s="13">
        <f ca="1">B61-F61</f>
        <v>0</v>
      </c>
      <c r="H61" s="13">
        <f t="shared" ca="1" si="0"/>
        <v>0</v>
      </c>
    </row>
    <row r="62" spans="2:8" x14ac:dyDescent="0.3">
      <c r="B62" s="6">
        <f ca="1">SUMIF(Dataset!$A$6:A9947,'Exclusions Check'!A62,Dataset!$P$6:$P$9892)</f>
        <v>0</v>
      </c>
      <c r="C62" s="6">
        <f>SUMIFS(Dataset!P:P,Dataset!B:B,"AA",Dataset!A:A,'Exclusions Check'!A62)</f>
        <v>0</v>
      </c>
      <c r="D62" s="6">
        <f>SUMIFS(Dataset!P:P,Dataset!B:B,"BB",Dataset!A:A,'Exclusions Check'!A62)</f>
        <v>0</v>
      </c>
      <c r="E62" s="6">
        <f>SUMIFS(Dataset!P:P,Dataset!B:B,"CC",Dataset!A:A,'Exclusions Check'!A62)</f>
        <v>0</v>
      </c>
      <c r="F62" s="13">
        <f t="shared" si="1"/>
        <v>0</v>
      </c>
      <c r="G62" s="13">
        <f ca="1">B62-F62</f>
        <v>0</v>
      </c>
      <c r="H62" s="13">
        <f t="shared" ca="1" si="0"/>
        <v>0</v>
      </c>
    </row>
    <row r="63" spans="2:8" x14ac:dyDescent="0.3">
      <c r="B63" s="6">
        <f ca="1">SUMIF(Dataset!$A$6:A9948,'Exclusions Check'!A63,Dataset!$P$6:$P$9892)</f>
        <v>0</v>
      </c>
      <c r="C63" s="6">
        <f>SUMIFS(Dataset!P:P,Dataset!B:B,"AA",Dataset!A:A,'Exclusions Check'!A63)</f>
        <v>0</v>
      </c>
      <c r="D63" s="6">
        <f>SUMIFS(Dataset!P:P,Dataset!B:B,"BB",Dataset!A:A,'Exclusions Check'!A63)</f>
        <v>0</v>
      </c>
      <c r="E63" s="6">
        <f>SUMIFS(Dataset!P:P,Dataset!B:B,"CC",Dataset!A:A,'Exclusions Check'!A63)</f>
        <v>0</v>
      </c>
      <c r="F63" s="13">
        <f t="shared" si="1"/>
        <v>0</v>
      </c>
      <c r="G63" s="13">
        <f ca="1">B63-F63</f>
        <v>0</v>
      </c>
      <c r="H63" s="13">
        <f t="shared" ca="1" si="0"/>
        <v>0</v>
      </c>
    </row>
    <row r="64" spans="2:8" x14ac:dyDescent="0.3">
      <c r="B64" s="6">
        <f ca="1">SUMIF(Dataset!$A$6:A9949,'Exclusions Check'!A64,Dataset!$P$6:$P$9892)</f>
        <v>0</v>
      </c>
      <c r="C64" s="6">
        <f>SUMIFS(Dataset!P:P,Dataset!B:B,"AA",Dataset!A:A,'Exclusions Check'!A64)</f>
        <v>0</v>
      </c>
      <c r="D64" s="6">
        <f>SUMIFS(Dataset!P:P,Dataset!B:B,"BB",Dataset!A:A,'Exclusions Check'!A64)</f>
        <v>0</v>
      </c>
      <c r="E64" s="6">
        <f>SUMIFS(Dataset!P:P,Dataset!B:B,"CC",Dataset!A:A,'Exclusions Check'!A64)</f>
        <v>0</v>
      </c>
      <c r="F64" s="13">
        <f t="shared" si="1"/>
        <v>0</v>
      </c>
      <c r="G64" s="13">
        <f ca="1">B64-F64</f>
        <v>0</v>
      </c>
      <c r="H64" s="13">
        <f t="shared" ca="1" si="0"/>
        <v>0</v>
      </c>
    </row>
    <row r="65" spans="2:8" x14ac:dyDescent="0.3">
      <c r="B65" s="6">
        <f ca="1">SUMIF(Dataset!$A$6:A9950,'Exclusions Check'!A65,Dataset!$P$6:$P$9892)</f>
        <v>0</v>
      </c>
      <c r="C65" s="6">
        <f>SUMIFS(Dataset!P:P,Dataset!B:B,"AA",Dataset!A:A,'Exclusions Check'!A65)</f>
        <v>0</v>
      </c>
      <c r="D65" s="6">
        <f>SUMIFS(Dataset!P:P,Dataset!B:B,"BB",Dataset!A:A,'Exclusions Check'!A65)</f>
        <v>0</v>
      </c>
      <c r="E65" s="6">
        <f>SUMIFS(Dataset!P:P,Dataset!B:B,"CC",Dataset!A:A,'Exclusions Check'!A65)</f>
        <v>0</v>
      </c>
      <c r="F65" s="13">
        <f t="shared" si="1"/>
        <v>0</v>
      </c>
      <c r="G65" s="13">
        <f ca="1">B65-F65</f>
        <v>0</v>
      </c>
      <c r="H65" s="13">
        <f t="shared" ca="1" si="0"/>
        <v>0</v>
      </c>
    </row>
    <row r="66" spans="2:8" x14ac:dyDescent="0.3">
      <c r="B66" s="6">
        <f ca="1">SUMIF(Dataset!$A$6:A9951,'Exclusions Check'!A66,Dataset!$P$6:$P$9892)</f>
        <v>0</v>
      </c>
      <c r="C66" s="6">
        <f>SUMIFS(Dataset!P:P,Dataset!B:B,"AA",Dataset!A:A,'Exclusions Check'!A66)</f>
        <v>0</v>
      </c>
      <c r="D66" s="6">
        <f>SUMIFS(Dataset!P:P,Dataset!B:B,"BB",Dataset!A:A,'Exclusions Check'!A66)</f>
        <v>0</v>
      </c>
      <c r="E66" s="6">
        <f>SUMIFS(Dataset!P:P,Dataset!B:B,"CC",Dataset!A:A,'Exclusions Check'!A66)</f>
        <v>0</v>
      </c>
      <c r="F66" s="13">
        <f t="shared" si="1"/>
        <v>0</v>
      </c>
      <c r="G66" s="13">
        <f ca="1">B66-F66</f>
        <v>0</v>
      </c>
      <c r="H66" s="13">
        <f t="shared" ca="1" si="0"/>
        <v>0</v>
      </c>
    </row>
    <row r="67" spans="2:8" x14ac:dyDescent="0.3">
      <c r="B67" s="6">
        <f ca="1">SUMIF(Dataset!$A$6:A9952,'Exclusions Check'!A67,Dataset!$P$6:$P$9892)</f>
        <v>0</v>
      </c>
      <c r="C67" s="6">
        <f>SUMIFS(Dataset!P:P,Dataset!B:B,"AA",Dataset!A:A,'Exclusions Check'!A67)</f>
        <v>0</v>
      </c>
      <c r="D67" s="6">
        <f>SUMIFS(Dataset!P:P,Dataset!B:B,"BB",Dataset!A:A,'Exclusions Check'!A67)</f>
        <v>0</v>
      </c>
      <c r="E67" s="6">
        <f>SUMIFS(Dataset!P:P,Dataset!B:B,"CC",Dataset!A:A,'Exclusions Check'!A67)</f>
        <v>0</v>
      </c>
      <c r="F67" s="13">
        <f t="shared" si="1"/>
        <v>0</v>
      </c>
      <c r="G67" s="13">
        <f ca="1">B67-F67</f>
        <v>0</v>
      </c>
      <c r="H67" s="13">
        <f t="shared" ca="1" si="0"/>
        <v>0</v>
      </c>
    </row>
    <row r="68" spans="2:8" x14ac:dyDescent="0.3">
      <c r="B68" s="6">
        <f ca="1">SUMIF(Dataset!$A$6:A9953,'Exclusions Check'!A68,Dataset!$P$6:$P$9892)</f>
        <v>0</v>
      </c>
      <c r="C68" s="6">
        <f>SUMIFS(Dataset!P:P,Dataset!B:B,"AA",Dataset!A:A,'Exclusions Check'!A68)</f>
        <v>0</v>
      </c>
      <c r="D68" s="6">
        <f>SUMIFS(Dataset!P:P,Dataset!B:B,"BB",Dataset!A:A,'Exclusions Check'!A68)</f>
        <v>0</v>
      </c>
      <c r="E68" s="6">
        <f>SUMIFS(Dataset!P:P,Dataset!B:B,"CC",Dataset!A:A,'Exclusions Check'!A68)</f>
        <v>0</v>
      </c>
      <c r="F68" s="13">
        <f t="shared" si="1"/>
        <v>0</v>
      </c>
      <c r="G68" s="13">
        <f ca="1">B68-F68</f>
        <v>0</v>
      </c>
      <c r="H68" s="13">
        <f t="shared" ca="1" si="0"/>
        <v>0</v>
      </c>
    </row>
    <row r="69" spans="2:8" x14ac:dyDescent="0.3">
      <c r="B69" s="6">
        <f ca="1">SUMIF(Dataset!$A$6:A9954,'Exclusions Check'!A69,Dataset!$P$6:$P$9892)</f>
        <v>0</v>
      </c>
      <c r="C69" s="6">
        <f>SUMIFS(Dataset!P:P,Dataset!B:B,"AA",Dataset!A:A,'Exclusions Check'!A69)</f>
        <v>0</v>
      </c>
      <c r="D69" s="6">
        <f>SUMIFS(Dataset!P:P,Dataset!B:B,"BB",Dataset!A:A,'Exclusions Check'!A69)</f>
        <v>0</v>
      </c>
      <c r="E69" s="6">
        <f>SUMIFS(Dataset!P:P,Dataset!B:B,"CC",Dataset!A:A,'Exclusions Check'!A69)</f>
        <v>0</v>
      </c>
      <c r="F69" s="13">
        <f t="shared" si="1"/>
        <v>0</v>
      </c>
      <c r="G69" s="13">
        <f ca="1">B69-F69</f>
        <v>0</v>
      </c>
      <c r="H69" s="13">
        <f t="shared" ca="1" si="0"/>
        <v>0</v>
      </c>
    </row>
    <row r="70" spans="2:8" x14ac:dyDescent="0.3">
      <c r="B70" s="6">
        <f ca="1">SUMIF(Dataset!$A$6:A9955,'Exclusions Check'!A70,Dataset!$P$6:$P$9892)</f>
        <v>0</v>
      </c>
      <c r="C70" s="6">
        <f>SUMIFS(Dataset!P:P,Dataset!B:B,"AA",Dataset!A:A,'Exclusions Check'!A70)</f>
        <v>0</v>
      </c>
      <c r="D70" s="6">
        <f>SUMIFS(Dataset!P:P,Dataset!B:B,"BB",Dataset!A:A,'Exclusions Check'!A70)</f>
        <v>0</v>
      </c>
      <c r="E70" s="6">
        <f>SUMIFS(Dataset!P:P,Dataset!B:B,"CC",Dataset!A:A,'Exclusions Check'!A70)</f>
        <v>0</v>
      </c>
      <c r="F70" s="13">
        <f t="shared" si="1"/>
        <v>0</v>
      </c>
      <c r="G70" s="13">
        <f ca="1">B70-F70</f>
        <v>0</v>
      </c>
      <c r="H70" s="13">
        <f t="shared" ca="1" si="0"/>
        <v>0</v>
      </c>
    </row>
    <row r="71" spans="2:8" x14ac:dyDescent="0.3">
      <c r="B71" s="6">
        <f ca="1">SUMIF(Dataset!$A$6:A9956,'Exclusions Check'!A71,Dataset!$P$6:$P$9892)</f>
        <v>0</v>
      </c>
      <c r="C71" s="6">
        <f>SUMIFS(Dataset!P:P,Dataset!B:B,"AA",Dataset!A:A,'Exclusions Check'!A71)</f>
        <v>0</v>
      </c>
      <c r="D71" s="6">
        <f>SUMIFS(Dataset!P:P,Dataset!B:B,"BB",Dataset!A:A,'Exclusions Check'!A71)</f>
        <v>0</v>
      </c>
      <c r="E71" s="6">
        <f>SUMIFS(Dataset!P:P,Dataset!B:B,"CC",Dataset!A:A,'Exclusions Check'!A71)</f>
        <v>0</v>
      </c>
      <c r="F71" s="13">
        <f t="shared" si="1"/>
        <v>0</v>
      </c>
      <c r="G71" s="13">
        <f ca="1">B71-F71</f>
        <v>0</v>
      </c>
      <c r="H71" s="13">
        <f t="shared" ref="H71:H134" ca="1" si="2">(G71/12)*2.5</f>
        <v>0</v>
      </c>
    </row>
    <row r="72" spans="2:8" x14ac:dyDescent="0.3">
      <c r="B72" s="6">
        <f ca="1">SUMIF(Dataset!$A$6:A9957,'Exclusions Check'!A72,Dataset!$P$6:$P$9892)</f>
        <v>0</v>
      </c>
      <c r="C72" s="6">
        <f>SUMIFS(Dataset!P:P,Dataset!B:B,"AA",Dataset!A:A,'Exclusions Check'!A72)</f>
        <v>0</v>
      </c>
      <c r="D72" s="6">
        <f>SUMIFS(Dataset!P:P,Dataset!B:B,"BB",Dataset!A:A,'Exclusions Check'!A72)</f>
        <v>0</v>
      </c>
      <c r="E72" s="6">
        <f>SUMIFS(Dataset!P:P,Dataset!B:B,"CC",Dataset!A:A,'Exclusions Check'!A72)</f>
        <v>0</v>
      </c>
      <c r="F72" s="13">
        <f t="shared" ref="F72:F135" si="3">IF(SUM(C72:E72)&gt;100000,SUM(C72:E72)-100000,0)</f>
        <v>0</v>
      </c>
      <c r="G72" s="13">
        <f ca="1">B72-F72</f>
        <v>0</v>
      </c>
      <c r="H72" s="13">
        <f t="shared" ca="1" si="2"/>
        <v>0</v>
      </c>
    </row>
    <row r="73" spans="2:8" x14ac:dyDescent="0.3">
      <c r="B73" s="6">
        <f ca="1">SUMIF(Dataset!$A$6:A9958,'Exclusions Check'!A73,Dataset!$P$6:$P$9892)</f>
        <v>0</v>
      </c>
      <c r="C73" s="6">
        <f>SUMIFS(Dataset!P:P,Dataset!B:B,"AA",Dataset!A:A,'Exclusions Check'!A73)</f>
        <v>0</v>
      </c>
      <c r="D73" s="6">
        <f>SUMIFS(Dataset!P:P,Dataset!B:B,"BB",Dataset!A:A,'Exclusions Check'!A73)</f>
        <v>0</v>
      </c>
      <c r="E73" s="6">
        <f>SUMIFS(Dataset!P:P,Dataset!B:B,"CC",Dataset!A:A,'Exclusions Check'!A73)</f>
        <v>0</v>
      </c>
      <c r="F73" s="13">
        <f t="shared" si="3"/>
        <v>0</v>
      </c>
      <c r="G73" s="13">
        <f ca="1">B73-F73</f>
        <v>0</v>
      </c>
      <c r="H73" s="13">
        <f t="shared" ca="1" si="2"/>
        <v>0</v>
      </c>
    </row>
    <row r="74" spans="2:8" x14ac:dyDescent="0.3">
      <c r="B74" s="6">
        <f ca="1">SUMIF(Dataset!$A$6:A9959,'Exclusions Check'!A74,Dataset!$P$6:$P$9892)</f>
        <v>0</v>
      </c>
      <c r="C74" s="6">
        <f>SUMIFS(Dataset!P:P,Dataset!B:B,"AA",Dataset!A:A,'Exclusions Check'!A74)</f>
        <v>0</v>
      </c>
      <c r="D74" s="6">
        <f>SUMIFS(Dataset!P:P,Dataset!B:B,"BB",Dataset!A:A,'Exclusions Check'!A74)</f>
        <v>0</v>
      </c>
      <c r="E74" s="6">
        <f>SUMIFS(Dataset!P:P,Dataset!B:B,"CC",Dataset!A:A,'Exclusions Check'!A74)</f>
        <v>0</v>
      </c>
      <c r="F74" s="13">
        <f t="shared" si="3"/>
        <v>0</v>
      </c>
      <c r="G74" s="13">
        <f ca="1">B74-F74</f>
        <v>0</v>
      </c>
      <c r="H74" s="13">
        <f t="shared" ca="1" si="2"/>
        <v>0</v>
      </c>
    </row>
    <row r="75" spans="2:8" x14ac:dyDescent="0.3">
      <c r="B75" s="6">
        <f ca="1">SUMIF(Dataset!$A$6:A9960,'Exclusions Check'!A75,Dataset!$P$6:$P$9892)</f>
        <v>0</v>
      </c>
      <c r="C75" s="6">
        <f>SUMIFS(Dataset!P:P,Dataset!B:B,"AA",Dataset!A:A,'Exclusions Check'!A75)</f>
        <v>0</v>
      </c>
      <c r="D75" s="6">
        <f>SUMIFS(Dataset!P:P,Dataset!B:B,"BB",Dataset!A:A,'Exclusions Check'!A75)</f>
        <v>0</v>
      </c>
      <c r="E75" s="6">
        <f>SUMIFS(Dataset!P:P,Dataset!B:B,"CC",Dataset!A:A,'Exclusions Check'!A75)</f>
        <v>0</v>
      </c>
      <c r="F75" s="13">
        <f t="shared" si="3"/>
        <v>0</v>
      </c>
      <c r="G75" s="13">
        <f ca="1">B75-F75</f>
        <v>0</v>
      </c>
      <c r="H75" s="13">
        <f t="shared" ca="1" si="2"/>
        <v>0</v>
      </c>
    </row>
    <row r="76" spans="2:8" x14ac:dyDescent="0.3">
      <c r="B76" s="6">
        <f ca="1">SUMIF(Dataset!$A$6:A9961,'Exclusions Check'!A76,Dataset!$P$6:$P$9892)</f>
        <v>0</v>
      </c>
      <c r="C76" s="6">
        <f>SUMIFS(Dataset!P:P,Dataset!B:B,"AA",Dataset!A:A,'Exclusions Check'!A76)</f>
        <v>0</v>
      </c>
      <c r="D76" s="6">
        <f>SUMIFS(Dataset!P:P,Dataset!B:B,"BB",Dataset!A:A,'Exclusions Check'!A76)</f>
        <v>0</v>
      </c>
      <c r="E76" s="6">
        <f>SUMIFS(Dataset!P:P,Dataset!B:B,"CC",Dataset!A:A,'Exclusions Check'!A76)</f>
        <v>0</v>
      </c>
      <c r="F76" s="13">
        <f t="shared" si="3"/>
        <v>0</v>
      </c>
      <c r="G76" s="13">
        <f ca="1">B76-F76</f>
        <v>0</v>
      </c>
      <c r="H76" s="13">
        <f t="shared" ca="1" si="2"/>
        <v>0</v>
      </c>
    </row>
    <row r="77" spans="2:8" x14ac:dyDescent="0.3">
      <c r="B77" s="6">
        <f ca="1">SUMIF(Dataset!$A$6:A9962,'Exclusions Check'!A77,Dataset!$P$6:$P$9892)</f>
        <v>0</v>
      </c>
      <c r="C77" s="6">
        <f>SUMIFS(Dataset!P:P,Dataset!B:B,"AA",Dataset!A:A,'Exclusions Check'!A77)</f>
        <v>0</v>
      </c>
      <c r="D77" s="6">
        <f>SUMIFS(Dataset!P:P,Dataset!B:B,"BB",Dataset!A:A,'Exclusions Check'!A77)</f>
        <v>0</v>
      </c>
      <c r="E77" s="6">
        <f>SUMIFS(Dataset!P:P,Dataset!B:B,"CC",Dataset!A:A,'Exclusions Check'!A77)</f>
        <v>0</v>
      </c>
      <c r="F77" s="13">
        <f t="shared" si="3"/>
        <v>0</v>
      </c>
      <c r="G77" s="13">
        <f ca="1">B77-F77</f>
        <v>0</v>
      </c>
      <c r="H77" s="13">
        <f t="shared" ca="1" si="2"/>
        <v>0</v>
      </c>
    </row>
    <row r="78" spans="2:8" x14ac:dyDescent="0.3">
      <c r="B78" s="6">
        <f ca="1">SUMIF(Dataset!$A$6:A9963,'Exclusions Check'!A78,Dataset!$P$6:$P$9892)</f>
        <v>0</v>
      </c>
      <c r="C78" s="6">
        <f>SUMIFS(Dataset!P:P,Dataset!B:B,"AA",Dataset!A:A,'Exclusions Check'!A78)</f>
        <v>0</v>
      </c>
      <c r="D78" s="6">
        <f>SUMIFS(Dataset!P:P,Dataset!B:B,"BB",Dataset!A:A,'Exclusions Check'!A78)</f>
        <v>0</v>
      </c>
      <c r="E78" s="6">
        <f>SUMIFS(Dataset!P:P,Dataset!B:B,"CC",Dataset!A:A,'Exclusions Check'!A78)</f>
        <v>0</v>
      </c>
      <c r="F78" s="13">
        <f t="shared" si="3"/>
        <v>0</v>
      </c>
      <c r="G78" s="13">
        <f ca="1">B78-F78</f>
        <v>0</v>
      </c>
      <c r="H78" s="13">
        <f t="shared" ca="1" si="2"/>
        <v>0</v>
      </c>
    </row>
    <row r="79" spans="2:8" x14ac:dyDescent="0.3">
      <c r="B79" s="6">
        <f ca="1">SUMIF(Dataset!$A$6:A9964,'Exclusions Check'!A79,Dataset!$P$6:$P$9892)</f>
        <v>0</v>
      </c>
      <c r="C79" s="6">
        <f>SUMIFS(Dataset!P:P,Dataset!B:B,"AA",Dataset!A:A,'Exclusions Check'!A79)</f>
        <v>0</v>
      </c>
      <c r="D79" s="6">
        <f>SUMIFS(Dataset!P:P,Dataset!B:B,"BB",Dataset!A:A,'Exclusions Check'!A79)</f>
        <v>0</v>
      </c>
      <c r="E79" s="6">
        <f>SUMIFS(Dataset!P:P,Dataset!B:B,"CC",Dataset!A:A,'Exclusions Check'!A79)</f>
        <v>0</v>
      </c>
      <c r="F79" s="13">
        <f t="shared" si="3"/>
        <v>0</v>
      </c>
      <c r="G79" s="13">
        <f ca="1">B79-F79</f>
        <v>0</v>
      </c>
      <c r="H79" s="13">
        <f t="shared" ca="1" si="2"/>
        <v>0</v>
      </c>
    </row>
    <row r="80" spans="2:8" x14ac:dyDescent="0.3">
      <c r="B80" s="6">
        <f ca="1">SUMIF(Dataset!$A$6:A9965,'Exclusions Check'!A80,Dataset!$P$6:$P$9892)</f>
        <v>0</v>
      </c>
      <c r="C80" s="6">
        <f>SUMIFS(Dataset!P:P,Dataset!B:B,"AA",Dataset!A:A,'Exclusions Check'!A80)</f>
        <v>0</v>
      </c>
      <c r="D80" s="6">
        <f>SUMIFS(Dataset!P:P,Dataset!B:B,"BB",Dataset!A:A,'Exclusions Check'!A80)</f>
        <v>0</v>
      </c>
      <c r="E80" s="6">
        <f>SUMIFS(Dataset!P:P,Dataset!B:B,"CC",Dataset!A:A,'Exclusions Check'!A80)</f>
        <v>0</v>
      </c>
      <c r="F80" s="13">
        <f t="shared" si="3"/>
        <v>0</v>
      </c>
      <c r="G80" s="13">
        <f ca="1">B80-F80</f>
        <v>0</v>
      </c>
      <c r="H80" s="13">
        <f t="shared" ca="1" si="2"/>
        <v>0</v>
      </c>
    </row>
    <row r="81" spans="2:8" x14ac:dyDescent="0.3">
      <c r="B81" s="6">
        <f ca="1">SUMIF(Dataset!$A$6:A9966,'Exclusions Check'!A81,Dataset!$P$6:$P$9892)</f>
        <v>0</v>
      </c>
      <c r="C81" s="6">
        <f>SUMIFS(Dataset!P:P,Dataset!B:B,"AA",Dataset!A:A,'Exclusions Check'!A81)</f>
        <v>0</v>
      </c>
      <c r="D81" s="6">
        <f>SUMIFS(Dataset!P:P,Dataset!B:B,"BB",Dataset!A:A,'Exclusions Check'!A81)</f>
        <v>0</v>
      </c>
      <c r="E81" s="6">
        <f>SUMIFS(Dataset!P:P,Dataset!B:B,"CC",Dataset!A:A,'Exclusions Check'!A81)</f>
        <v>0</v>
      </c>
      <c r="F81" s="13">
        <f t="shared" si="3"/>
        <v>0</v>
      </c>
      <c r="G81" s="13">
        <f ca="1">B81-F81</f>
        <v>0</v>
      </c>
      <c r="H81" s="13">
        <f t="shared" ca="1" si="2"/>
        <v>0</v>
      </c>
    </row>
    <row r="82" spans="2:8" x14ac:dyDescent="0.3">
      <c r="B82" s="6">
        <f ca="1">SUMIF(Dataset!$A$6:A9967,'Exclusions Check'!A82,Dataset!$P$6:$P$9892)</f>
        <v>0</v>
      </c>
      <c r="C82" s="6">
        <f>SUMIFS(Dataset!P:P,Dataset!B:B,"AA",Dataset!A:A,'Exclusions Check'!A82)</f>
        <v>0</v>
      </c>
      <c r="D82" s="6">
        <f>SUMIFS(Dataset!P:P,Dataset!B:B,"BB",Dataset!A:A,'Exclusions Check'!A82)</f>
        <v>0</v>
      </c>
      <c r="E82" s="6">
        <f>SUMIFS(Dataset!P:P,Dataset!B:B,"CC",Dataset!A:A,'Exclusions Check'!A82)</f>
        <v>0</v>
      </c>
      <c r="F82" s="13">
        <f t="shared" si="3"/>
        <v>0</v>
      </c>
      <c r="G82" s="13">
        <f ca="1">B82-F82</f>
        <v>0</v>
      </c>
      <c r="H82" s="13">
        <f t="shared" ca="1" si="2"/>
        <v>0</v>
      </c>
    </row>
    <row r="83" spans="2:8" x14ac:dyDescent="0.3">
      <c r="B83" s="6">
        <f ca="1">SUMIF(Dataset!$A$6:A9968,'Exclusions Check'!A83,Dataset!$P$6:$P$9892)</f>
        <v>0</v>
      </c>
      <c r="C83" s="6">
        <f>SUMIFS(Dataset!P:P,Dataset!B:B,"AA",Dataset!A:A,'Exclusions Check'!A83)</f>
        <v>0</v>
      </c>
      <c r="D83" s="6">
        <f>SUMIFS(Dataset!P:P,Dataset!B:B,"BB",Dataset!A:A,'Exclusions Check'!A83)</f>
        <v>0</v>
      </c>
      <c r="E83" s="6">
        <f>SUMIFS(Dataset!P:P,Dataset!B:B,"CC",Dataset!A:A,'Exclusions Check'!A83)</f>
        <v>0</v>
      </c>
      <c r="F83" s="13">
        <f t="shared" si="3"/>
        <v>0</v>
      </c>
      <c r="G83" s="13">
        <f ca="1">B83-F83</f>
        <v>0</v>
      </c>
      <c r="H83" s="13">
        <f t="shared" ca="1" si="2"/>
        <v>0</v>
      </c>
    </row>
    <row r="84" spans="2:8" x14ac:dyDescent="0.3">
      <c r="B84" s="6">
        <f ca="1">SUMIF(Dataset!$A$6:A9969,'Exclusions Check'!A84,Dataset!$P$6:$P$9892)</f>
        <v>0</v>
      </c>
      <c r="C84" s="6">
        <f>SUMIFS(Dataset!P:P,Dataset!B:B,"AA",Dataset!A:A,'Exclusions Check'!A84)</f>
        <v>0</v>
      </c>
      <c r="D84" s="6">
        <f>SUMIFS(Dataset!P:P,Dataset!B:B,"BB",Dataset!A:A,'Exclusions Check'!A84)</f>
        <v>0</v>
      </c>
      <c r="E84" s="6">
        <f>SUMIFS(Dataset!P:P,Dataset!B:B,"CC",Dataset!A:A,'Exclusions Check'!A84)</f>
        <v>0</v>
      </c>
      <c r="F84" s="13">
        <f t="shared" si="3"/>
        <v>0</v>
      </c>
      <c r="G84" s="13">
        <f ca="1">B84-F84</f>
        <v>0</v>
      </c>
      <c r="H84" s="13">
        <f t="shared" ca="1" si="2"/>
        <v>0</v>
      </c>
    </row>
    <row r="85" spans="2:8" x14ac:dyDescent="0.3">
      <c r="B85" s="6">
        <f ca="1">SUMIF(Dataset!$A$6:A9970,'Exclusions Check'!A85,Dataset!$P$6:$P$9892)</f>
        <v>0</v>
      </c>
      <c r="C85" s="6">
        <f>SUMIFS(Dataset!P:P,Dataset!B:B,"AA",Dataset!A:A,'Exclusions Check'!A85)</f>
        <v>0</v>
      </c>
      <c r="D85" s="6">
        <f>SUMIFS(Dataset!P:P,Dataset!B:B,"BB",Dataset!A:A,'Exclusions Check'!A85)</f>
        <v>0</v>
      </c>
      <c r="E85" s="6">
        <f>SUMIFS(Dataset!P:P,Dataset!B:B,"CC",Dataset!A:A,'Exclusions Check'!A85)</f>
        <v>0</v>
      </c>
      <c r="F85" s="13">
        <f t="shared" si="3"/>
        <v>0</v>
      </c>
      <c r="G85" s="13">
        <f ca="1">B85-F85</f>
        <v>0</v>
      </c>
      <c r="H85" s="13">
        <f t="shared" ca="1" si="2"/>
        <v>0</v>
      </c>
    </row>
    <row r="86" spans="2:8" x14ac:dyDescent="0.3">
      <c r="B86" s="6">
        <f ca="1">SUMIF(Dataset!$A$6:A9971,'Exclusions Check'!A86,Dataset!$P$6:$P$9892)</f>
        <v>0</v>
      </c>
      <c r="C86" s="6">
        <f>SUMIFS(Dataset!P:P,Dataset!B:B,"AA",Dataset!A:A,'Exclusions Check'!A86)</f>
        <v>0</v>
      </c>
      <c r="D86" s="6">
        <f>SUMIFS(Dataset!P:P,Dataset!B:B,"BB",Dataset!A:A,'Exclusions Check'!A86)</f>
        <v>0</v>
      </c>
      <c r="E86" s="6">
        <f>SUMIFS(Dataset!P:P,Dataset!B:B,"CC",Dataset!A:A,'Exclusions Check'!A86)</f>
        <v>0</v>
      </c>
      <c r="F86" s="13">
        <f t="shared" si="3"/>
        <v>0</v>
      </c>
      <c r="G86" s="13">
        <f ca="1">B86-F86</f>
        <v>0</v>
      </c>
      <c r="H86" s="13">
        <f t="shared" ca="1" si="2"/>
        <v>0</v>
      </c>
    </row>
    <row r="87" spans="2:8" x14ac:dyDescent="0.3">
      <c r="B87" s="6">
        <f ca="1">SUMIF(Dataset!$A$6:A9972,'Exclusions Check'!A87,Dataset!$P$6:$P$9892)</f>
        <v>0</v>
      </c>
      <c r="C87" s="6">
        <f>SUMIFS(Dataset!P:P,Dataset!B:B,"AA",Dataset!A:A,'Exclusions Check'!A87)</f>
        <v>0</v>
      </c>
      <c r="D87" s="6">
        <f>SUMIFS(Dataset!P:P,Dataset!B:B,"BB",Dataset!A:A,'Exclusions Check'!A87)</f>
        <v>0</v>
      </c>
      <c r="E87" s="6">
        <f>SUMIFS(Dataset!P:P,Dataset!B:B,"CC",Dataset!A:A,'Exclusions Check'!A87)</f>
        <v>0</v>
      </c>
      <c r="F87" s="13">
        <f t="shared" si="3"/>
        <v>0</v>
      </c>
      <c r="G87" s="13">
        <f ca="1">B87-F87</f>
        <v>0</v>
      </c>
      <c r="H87" s="13">
        <f t="shared" ca="1" si="2"/>
        <v>0</v>
      </c>
    </row>
    <row r="88" spans="2:8" x14ac:dyDescent="0.3">
      <c r="B88" s="6">
        <f ca="1">SUMIF(Dataset!$A$6:A9973,'Exclusions Check'!A88,Dataset!$P$6:$P$9892)</f>
        <v>0</v>
      </c>
      <c r="C88" s="6">
        <f>SUMIFS(Dataset!P:P,Dataset!B:B,"AA",Dataset!A:A,'Exclusions Check'!A88)</f>
        <v>0</v>
      </c>
      <c r="D88" s="6">
        <f>SUMIFS(Dataset!P:P,Dataset!B:B,"BB",Dataset!A:A,'Exclusions Check'!A88)</f>
        <v>0</v>
      </c>
      <c r="E88" s="6">
        <f>SUMIFS(Dataset!P:P,Dataset!B:B,"CC",Dataset!A:A,'Exclusions Check'!A88)</f>
        <v>0</v>
      </c>
      <c r="F88" s="13">
        <f t="shared" si="3"/>
        <v>0</v>
      </c>
      <c r="G88" s="13">
        <f ca="1">B88-F88</f>
        <v>0</v>
      </c>
      <c r="H88" s="13">
        <f t="shared" ca="1" si="2"/>
        <v>0</v>
      </c>
    </row>
    <row r="89" spans="2:8" x14ac:dyDescent="0.3">
      <c r="B89" s="6">
        <f ca="1">SUMIF(Dataset!$A$6:A9974,'Exclusions Check'!A89,Dataset!$P$6:$P$9892)</f>
        <v>0</v>
      </c>
      <c r="C89" s="6">
        <f>SUMIFS(Dataset!P:P,Dataset!B:B,"AA",Dataset!A:A,'Exclusions Check'!A89)</f>
        <v>0</v>
      </c>
      <c r="D89" s="6">
        <f>SUMIFS(Dataset!P:P,Dataset!B:B,"BB",Dataset!A:A,'Exclusions Check'!A89)</f>
        <v>0</v>
      </c>
      <c r="E89" s="6">
        <f>SUMIFS(Dataset!P:P,Dataset!B:B,"CC",Dataset!A:A,'Exclusions Check'!A89)</f>
        <v>0</v>
      </c>
      <c r="F89" s="13">
        <f t="shared" si="3"/>
        <v>0</v>
      </c>
      <c r="G89" s="13">
        <f ca="1">B89-F89</f>
        <v>0</v>
      </c>
      <c r="H89" s="13">
        <f t="shared" ca="1" si="2"/>
        <v>0</v>
      </c>
    </row>
    <row r="90" spans="2:8" x14ac:dyDescent="0.3">
      <c r="B90" s="6">
        <f ca="1">SUMIF(Dataset!$A$6:A9975,'Exclusions Check'!A90,Dataset!$P$6:$P$9892)</f>
        <v>0</v>
      </c>
      <c r="C90" s="6">
        <f>SUMIFS(Dataset!P:P,Dataset!B:B,"AA",Dataset!A:A,'Exclusions Check'!A90)</f>
        <v>0</v>
      </c>
      <c r="D90" s="6">
        <f>SUMIFS(Dataset!P:P,Dataset!B:B,"BB",Dataset!A:A,'Exclusions Check'!A90)</f>
        <v>0</v>
      </c>
      <c r="E90" s="6">
        <f>SUMIFS(Dataset!P:P,Dataset!B:B,"CC",Dataset!A:A,'Exclusions Check'!A90)</f>
        <v>0</v>
      </c>
      <c r="F90" s="13">
        <f t="shared" si="3"/>
        <v>0</v>
      </c>
      <c r="G90" s="13">
        <f ca="1">B90-F90</f>
        <v>0</v>
      </c>
      <c r="H90" s="13">
        <f t="shared" ca="1" si="2"/>
        <v>0</v>
      </c>
    </row>
    <row r="91" spans="2:8" x14ac:dyDescent="0.3">
      <c r="B91" s="6">
        <f ca="1">SUMIF(Dataset!$A$6:A9976,'Exclusions Check'!A91,Dataset!$P$6:$P$9892)</f>
        <v>0</v>
      </c>
      <c r="C91" s="6">
        <f>SUMIFS(Dataset!P:P,Dataset!B:B,"AA",Dataset!A:A,'Exclusions Check'!A91)</f>
        <v>0</v>
      </c>
      <c r="D91" s="6">
        <f>SUMIFS(Dataset!P:P,Dataset!B:B,"BB",Dataset!A:A,'Exclusions Check'!A91)</f>
        <v>0</v>
      </c>
      <c r="E91" s="6">
        <f>SUMIFS(Dataset!P:P,Dataset!B:B,"CC",Dataset!A:A,'Exclusions Check'!A91)</f>
        <v>0</v>
      </c>
      <c r="F91" s="13">
        <f t="shared" si="3"/>
        <v>0</v>
      </c>
      <c r="G91" s="13">
        <f ca="1">B91-F91</f>
        <v>0</v>
      </c>
      <c r="H91" s="13">
        <f t="shared" ca="1" si="2"/>
        <v>0</v>
      </c>
    </row>
    <row r="92" spans="2:8" x14ac:dyDescent="0.3">
      <c r="B92" s="6">
        <f ca="1">SUMIF(Dataset!$A$6:A9977,'Exclusions Check'!A92,Dataset!$P$6:$P$9892)</f>
        <v>0</v>
      </c>
      <c r="C92" s="6">
        <f>SUMIFS(Dataset!P:P,Dataset!B:B,"AA",Dataset!A:A,'Exclusions Check'!A92)</f>
        <v>0</v>
      </c>
      <c r="D92" s="6">
        <f>SUMIFS(Dataset!P:P,Dataset!B:B,"BB",Dataset!A:A,'Exclusions Check'!A92)</f>
        <v>0</v>
      </c>
      <c r="E92" s="6">
        <f>SUMIFS(Dataset!P:P,Dataset!B:B,"CC",Dataset!A:A,'Exclusions Check'!A92)</f>
        <v>0</v>
      </c>
      <c r="F92" s="13">
        <f t="shared" si="3"/>
        <v>0</v>
      </c>
      <c r="G92" s="13">
        <f ca="1">B92-F92</f>
        <v>0</v>
      </c>
      <c r="H92" s="13">
        <f t="shared" ca="1" si="2"/>
        <v>0</v>
      </c>
    </row>
    <row r="93" spans="2:8" x14ac:dyDescent="0.3">
      <c r="B93" s="6">
        <f ca="1">SUMIF(Dataset!$A$6:A9978,'Exclusions Check'!A93,Dataset!$P$6:$P$9892)</f>
        <v>0</v>
      </c>
      <c r="C93" s="6">
        <f>SUMIFS(Dataset!P:P,Dataset!B:B,"AA",Dataset!A:A,'Exclusions Check'!A93)</f>
        <v>0</v>
      </c>
      <c r="D93" s="6">
        <f>SUMIFS(Dataset!P:P,Dataset!B:B,"BB",Dataset!A:A,'Exclusions Check'!A93)</f>
        <v>0</v>
      </c>
      <c r="E93" s="6">
        <f>SUMIFS(Dataset!P:P,Dataset!B:B,"CC",Dataset!A:A,'Exclusions Check'!A93)</f>
        <v>0</v>
      </c>
      <c r="F93" s="13">
        <f t="shared" si="3"/>
        <v>0</v>
      </c>
      <c r="G93" s="13">
        <f ca="1">B93-F93</f>
        <v>0</v>
      </c>
      <c r="H93" s="13">
        <f t="shared" ca="1" si="2"/>
        <v>0</v>
      </c>
    </row>
    <row r="94" spans="2:8" x14ac:dyDescent="0.3">
      <c r="B94" s="6">
        <f ca="1">SUMIF(Dataset!$A$6:A9979,'Exclusions Check'!A94,Dataset!$P$6:$P$9892)</f>
        <v>0</v>
      </c>
      <c r="C94" s="6">
        <f>SUMIFS(Dataset!P:P,Dataset!B:B,"AA",Dataset!A:A,'Exclusions Check'!A94)</f>
        <v>0</v>
      </c>
      <c r="D94" s="6">
        <f>SUMIFS(Dataset!P:P,Dataset!B:B,"BB",Dataset!A:A,'Exclusions Check'!A94)</f>
        <v>0</v>
      </c>
      <c r="E94" s="6">
        <f>SUMIFS(Dataset!P:P,Dataset!B:B,"CC",Dataset!A:A,'Exclusions Check'!A94)</f>
        <v>0</v>
      </c>
      <c r="F94" s="13">
        <f t="shared" si="3"/>
        <v>0</v>
      </c>
      <c r="G94" s="13">
        <f ca="1">B94-F94</f>
        <v>0</v>
      </c>
      <c r="H94" s="13">
        <f t="shared" ca="1" si="2"/>
        <v>0</v>
      </c>
    </row>
    <row r="95" spans="2:8" x14ac:dyDescent="0.3">
      <c r="B95" s="6">
        <f ca="1">SUMIF(Dataset!$A$6:A9980,'Exclusions Check'!A95,Dataset!$P$6:$P$9892)</f>
        <v>0</v>
      </c>
      <c r="C95" s="6">
        <f>SUMIFS(Dataset!P:P,Dataset!B:B,"AA",Dataset!A:A,'Exclusions Check'!A95)</f>
        <v>0</v>
      </c>
      <c r="D95" s="6">
        <f>SUMIFS(Dataset!P:P,Dataset!B:B,"BB",Dataset!A:A,'Exclusions Check'!A95)</f>
        <v>0</v>
      </c>
      <c r="E95" s="6">
        <f>SUMIFS(Dataset!P:P,Dataset!B:B,"CC",Dataset!A:A,'Exclusions Check'!A95)</f>
        <v>0</v>
      </c>
      <c r="F95" s="13">
        <f t="shared" si="3"/>
        <v>0</v>
      </c>
      <c r="G95" s="13">
        <f ca="1">B95-F95</f>
        <v>0</v>
      </c>
      <c r="H95" s="13">
        <f t="shared" ca="1" si="2"/>
        <v>0</v>
      </c>
    </row>
    <row r="96" spans="2:8" x14ac:dyDescent="0.3">
      <c r="B96" s="6">
        <f ca="1">SUMIF(Dataset!$A$6:A9981,'Exclusions Check'!A96,Dataset!$P$6:$P$9892)</f>
        <v>0</v>
      </c>
      <c r="C96" s="6">
        <f>SUMIFS(Dataset!P:P,Dataset!B:B,"AA",Dataset!A:A,'Exclusions Check'!A96)</f>
        <v>0</v>
      </c>
      <c r="D96" s="6">
        <f>SUMIFS(Dataset!P:P,Dataset!B:B,"BB",Dataset!A:A,'Exclusions Check'!A96)</f>
        <v>0</v>
      </c>
      <c r="E96" s="6">
        <f>SUMIFS(Dataset!P:P,Dataset!B:B,"CC",Dataset!A:A,'Exclusions Check'!A96)</f>
        <v>0</v>
      </c>
      <c r="F96" s="13">
        <f t="shared" si="3"/>
        <v>0</v>
      </c>
      <c r="G96" s="13">
        <f ca="1">B96-F96</f>
        <v>0</v>
      </c>
      <c r="H96" s="13">
        <f t="shared" ca="1" si="2"/>
        <v>0</v>
      </c>
    </row>
    <row r="97" spans="2:8" x14ac:dyDescent="0.3">
      <c r="B97" s="6">
        <f ca="1">SUMIF(Dataset!$A$6:A9982,'Exclusions Check'!A97,Dataset!$P$6:$P$9892)</f>
        <v>0</v>
      </c>
      <c r="C97" s="6">
        <f>SUMIFS(Dataset!P:P,Dataset!B:B,"AA",Dataset!A:A,'Exclusions Check'!A97)</f>
        <v>0</v>
      </c>
      <c r="D97" s="6">
        <f>SUMIFS(Dataset!P:P,Dataset!B:B,"BB",Dataset!A:A,'Exclusions Check'!A97)</f>
        <v>0</v>
      </c>
      <c r="E97" s="6">
        <f>SUMIFS(Dataset!P:P,Dataset!B:B,"CC",Dataset!A:A,'Exclusions Check'!A97)</f>
        <v>0</v>
      </c>
      <c r="F97" s="13">
        <f t="shared" si="3"/>
        <v>0</v>
      </c>
      <c r="G97" s="13">
        <f ca="1">B97-F97</f>
        <v>0</v>
      </c>
      <c r="H97" s="13">
        <f t="shared" ca="1" si="2"/>
        <v>0</v>
      </c>
    </row>
    <row r="98" spans="2:8" x14ac:dyDescent="0.3">
      <c r="B98" s="6">
        <f ca="1">SUMIF(Dataset!$A$6:A9983,'Exclusions Check'!A98,Dataset!$P$6:$P$9892)</f>
        <v>0</v>
      </c>
      <c r="C98" s="6">
        <f>SUMIFS(Dataset!P:P,Dataset!B:B,"AA",Dataset!A:A,'Exclusions Check'!A98)</f>
        <v>0</v>
      </c>
      <c r="D98" s="6">
        <f>SUMIFS(Dataset!P:P,Dataset!B:B,"BB",Dataset!A:A,'Exclusions Check'!A98)</f>
        <v>0</v>
      </c>
      <c r="E98" s="6">
        <f>SUMIFS(Dataset!P:P,Dataset!B:B,"CC",Dataset!A:A,'Exclusions Check'!A98)</f>
        <v>0</v>
      </c>
      <c r="F98" s="13">
        <f t="shared" si="3"/>
        <v>0</v>
      </c>
      <c r="G98" s="13">
        <f ca="1">B98-F98</f>
        <v>0</v>
      </c>
      <c r="H98" s="13">
        <f t="shared" ca="1" si="2"/>
        <v>0</v>
      </c>
    </row>
    <row r="99" spans="2:8" x14ac:dyDescent="0.3">
      <c r="B99" s="6">
        <f ca="1">SUMIF(Dataset!$A$6:A9984,'Exclusions Check'!A99,Dataset!$P$6:$P$9892)</f>
        <v>0</v>
      </c>
      <c r="C99" s="6">
        <f>SUMIFS(Dataset!P:P,Dataset!B:B,"AA",Dataset!A:A,'Exclusions Check'!A99)</f>
        <v>0</v>
      </c>
      <c r="D99" s="6">
        <f>SUMIFS(Dataset!P:P,Dataset!B:B,"BB",Dataset!A:A,'Exclusions Check'!A99)</f>
        <v>0</v>
      </c>
      <c r="E99" s="6">
        <f>SUMIFS(Dataset!P:P,Dataset!B:B,"CC",Dataset!A:A,'Exclusions Check'!A99)</f>
        <v>0</v>
      </c>
      <c r="F99" s="13">
        <f t="shared" si="3"/>
        <v>0</v>
      </c>
      <c r="G99" s="13">
        <f ca="1">B99-F99</f>
        <v>0</v>
      </c>
      <c r="H99" s="13">
        <f t="shared" ca="1" si="2"/>
        <v>0</v>
      </c>
    </row>
    <row r="100" spans="2:8" x14ac:dyDescent="0.3">
      <c r="B100" s="6">
        <f ca="1">SUMIF(Dataset!$A$6:A9985,'Exclusions Check'!A100,Dataset!$P$6:$P$9892)</f>
        <v>0</v>
      </c>
      <c r="C100" s="6">
        <f>SUMIFS(Dataset!P:P,Dataset!B:B,"AA",Dataset!A:A,'Exclusions Check'!A100)</f>
        <v>0</v>
      </c>
      <c r="D100" s="6">
        <f>SUMIFS(Dataset!P:P,Dataset!B:B,"BB",Dataset!A:A,'Exclusions Check'!A100)</f>
        <v>0</v>
      </c>
      <c r="E100" s="6">
        <f>SUMIFS(Dataset!P:P,Dataset!B:B,"CC",Dataset!A:A,'Exclusions Check'!A100)</f>
        <v>0</v>
      </c>
      <c r="F100" s="13">
        <f t="shared" si="3"/>
        <v>0</v>
      </c>
      <c r="G100" s="13">
        <f ca="1">B100-F100</f>
        <v>0</v>
      </c>
      <c r="H100" s="13">
        <f t="shared" ca="1" si="2"/>
        <v>0</v>
      </c>
    </row>
    <row r="101" spans="2:8" x14ac:dyDescent="0.3">
      <c r="B101" s="6">
        <f ca="1">SUMIF(Dataset!$A$6:A9986,'Exclusions Check'!A101,Dataset!$P$6:$P$9892)</f>
        <v>0</v>
      </c>
      <c r="C101" s="6">
        <f>SUMIFS(Dataset!P:P,Dataset!B:B,"AA",Dataset!A:A,'Exclusions Check'!A101)</f>
        <v>0</v>
      </c>
      <c r="D101" s="6">
        <f>SUMIFS(Dataset!P:P,Dataset!B:B,"BB",Dataset!A:A,'Exclusions Check'!A101)</f>
        <v>0</v>
      </c>
      <c r="E101" s="6">
        <f>SUMIFS(Dataset!P:P,Dataset!B:B,"CC",Dataset!A:A,'Exclusions Check'!A101)</f>
        <v>0</v>
      </c>
      <c r="F101" s="13">
        <f t="shared" si="3"/>
        <v>0</v>
      </c>
      <c r="G101" s="13">
        <f ca="1">B101-F101</f>
        <v>0</v>
      </c>
      <c r="H101" s="13">
        <f t="shared" ca="1" si="2"/>
        <v>0</v>
      </c>
    </row>
    <row r="102" spans="2:8" x14ac:dyDescent="0.3">
      <c r="B102" s="6">
        <f ca="1">SUMIF(Dataset!$A$6:A9987,'Exclusions Check'!A102,Dataset!$P$6:$P$9892)</f>
        <v>0</v>
      </c>
      <c r="C102" s="6">
        <f>SUMIFS(Dataset!P:P,Dataset!B:B,"AA",Dataset!A:A,'Exclusions Check'!A102)</f>
        <v>0</v>
      </c>
      <c r="D102" s="6">
        <f>SUMIFS(Dataset!P:P,Dataset!B:B,"BB",Dataset!A:A,'Exclusions Check'!A102)</f>
        <v>0</v>
      </c>
      <c r="E102" s="6">
        <f>SUMIFS(Dataset!P:P,Dataset!B:B,"CC",Dataset!A:A,'Exclusions Check'!A102)</f>
        <v>0</v>
      </c>
      <c r="F102" s="13">
        <f t="shared" si="3"/>
        <v>0</v>
      </c>
      <c r="G102" s="13">
        <f ca="1">B102-F102</f>
        <v>0</v>
      </c>
      <c r="H102" s="13">
        <f t="shared" ca="1" si="2"/>
        <v>0</v>
      </c>
    </row>
    <row r="103" spans="2:8" x14ac:dyDescent="0.3">
      <c r="B103" s="6">
        <f ca="1">SUMIF(Dataset!$A$6:A9988,'Exclusions Check'!A103,Dataset!$P$6:$P$9892)</f>
        <v>0</v>
      </c>
      <c r="C103" s="6">
        <f>SUMIFS(Dataset!P:P,Dataset!B:B,"AA",Dataset!A:A,'Exclusions Check'!A103)</f>
        <v>0</v>
      </c>
      <c r="D103" s="6">
        <f>SUMIFS(Dataset!P:P,Dataset!B:B,"BB",Dataset!A:A,'Exclusions Check'!A103)</f>
        <v>0</v>
      </c>
      <c r="E103" s="6">
        <f>SUMIFS(Dataset!P:P,Dataset!B:B,"CC",Dataset!A:A,'Exclusions Check'!A103)</f>
        <v>0</v>
      </c>
      <c r="F103" s="13">
        <f t="shared" si="3"/>
        <v>0</v>
      </c>
      <c r="G103" s="13">
        <f ca="1">B103-F103</f>
        <v>0</v>
      </c>
      <c r="H103" s="13">
        <f t="shared" ca="1" si="2"/>
        <v>0</v>
      </c>
    </row>
    <row r="104" spans="2:8" x14ac:dyDescent="0.3">
      <c r="B104" s="6">
        <f ca="1">SUMIF(Dataset!$A$6:A9989,'Exclusions Check'!A104,Dataset!$P$6:$P$9892)</f>
        <v>0</v>
      </c>
      <c r="C104" s="6">
        <f>SUMIFS(Dataset!P:P,Dataset!B:B,"AA",Dataset!A:A,'Exclusions Check'!A104)</f>
        <v>0</v>
      </c>
      <c r="D104" s="6">
        <f>SUMIFS(Dataset!P:P,Dataset!B:B,"BB",Dataset!A:A,'Exclusions Check'!A104)</f>
        <v>0</v>
      </c>
      <c r="E104" s="6">
        <f>SUMIFS(Dataset!P:P,Dataset!B:B,"CC",Dataset!A:A,'Exclusions Check'!A104)</f>
        <v>0</v>
      </c>
      <c r="F104" s="13">
        <f t="shared" si="3"/>
        <v>0</v>
      </c>
      <c r="G104" s="13">
        <f ca="1">B104-F104</f>
        <v>0</v>
      </c>
      <c r="H104" s="13">
        <f t="shared" ca="1" si="2"/>
        <v>0</v>
      </c>
    </row>
    <row r="105" spans="2:8" x14ac:dyDescent="0.3">
      <c r="B105" s="6">
        <f ca="1">SUMIF(Dataset!$A$6:A9990,'Exclusions Check'!A105,Dataset!$P$6:$P$9892)</f>
        <v>0</v>
      </c>
      <c r="C105" s="6">
        <f>SUMIFS(Dataset!P:P,Dataset!B:B,"AA",Dataset!A:A,'Exclusions Check'!A105)</f>
        <v>0</v>
      </c>
      <c r="D105" s="6">
        <f>SUMIFS(Dataset!P:P,Dataset!B:B,"BB",Dataset!A:A,'Exclusions Check'!A105)</f>
        <v>0</v>
      </c>
      <c r="E105" s="6">
        <f>SUMIFS(Dataset!P:P,Dataset!B:B,"CC",Dataset!A:A,'Exclusions Check'!A105)</f>
        <v>0</v>
      </c>
      <c r="F105" s="13">
        <f t="shared" si="3"/>
        <v>0</v>
      </c>
      <c r="G105" s="13">
        <f ca="1">B105-F105</f>
        <v>0</v>
      </c>
      <c r="H105" s="13">
        <f t="shared" ca="1" si="2"/>
        <v>0</v>
      </c>
    </row>
    <row r="106" spans="2:8" x14ac:dyDescent="0.3">
      <c r="B106" s="6">
        <f ca="1">SUMIF(Dataset!$A$6:A9991,'Exclusions Check'!A106,Dataset!$P$6:$P$9892)</f>
        <v>0</v>
      </c>
      <c r="C106" s="6">
        <f>SUMIFS(Dataset!P:P,Dataset!B:B,"AA",Dataset!A:A,'Exclusions Check'!A106)</f>
        <v>0</v>
      </c>
      <c r="D106" s="6">
        <f>SUMIFS(Dataset!P:P,Dataset!B:B,"BB",Dataset!A:A,'Exclusions Check'!A106)</f>
        <v>0</v>
      </c>
      <c r="E106" s="6">
        <f>SUMIFS(Dataset!P:P,Dataset!B:B,"CC",Dataset!A:A,'Exclusions Check'!A106)</f>
        <v>0</v>
      </c>
      <c r="F106" s="13">
        <f t="shared" si="3"/>
        <v>0</v>
      </c>
      <c r="G106" s="13">
        <f ca="1">B106-F106</f>
        <v>0</v>
      </c>
      <c r="H106" s="13">
        <f t="shared" ca="1" si="2"/>
        <v>0</v>
      </c>
    </row>
    <row r="107" spans="2:8" x14ac:dyDescent="0.3">
      <c r="B107" s="6">
        <f ca="1">SUMIF(Dataset!$A$6:A9992,'Exclusions Check'!A107,Dataset!$P$6:$P$9892)</f>
        <v>0</v>
      </c>
      <c r="C107" s="6">
        <f>SUMIFS(Dataset!P:P,Dataset!B:B,"AA",Dataset!A:A,'Exclusions Check'!A107)</f>
        <v>0</v>
      </c>
      <c r="D107" s="6">
        <f>SUMIFS(Dataset!P:P,Dataset!B:B,"BB",Dataset!A:A,'Exclusions Check'!A107)</f>
        <v>0</v>
      </c>
      <c r="E107" s="6">
        <f>SUMIFS(Dataset!P:P,Dataset!B:B,"CC",Dataset!A:A,'Exclusions Check'!A107)</f>
        <v>0</v>
      </c>
      <c r="F107" s="13">
        <f t="shared" si="3"/>
        <v>0</v>
      </c>
      <c r="G107" s="13">
        <f ca="1">B107-F107</f>
        <v>0</v>
      </c>
      <c r="H107" s="13">
        <f t="shared" ca="1" si="2"/>
        <v>0</v>
      </c>
    </row>
    <row r="108" spans="2:8" x14ac:dyDescent="0.3">
      <c r="B108" s="6">
        <f ca="1">SUMIF(Dataset!$A$6:A9993,'Exclusions Check'!A108,Dataset!$P$6:$P$9892)</f>
        <v>0</v>
      </c>
      <c r="C108" s="6">
        <f>SUMIFS(Dataset!P:P,Dataset!B:B,"AA",Dataset!A:A,'Exclusions Check'!A108)</f>
        <v>0</v>
      </c>
      <c r="D108" s="6">
        <f>SUMIFS(Dataset!P:P,Dataset!B:B,"BB",Dataset!A:A,'Exclusions Check'!A108)</f>
        <v>0</v>
      </c>
      <c r="E108" s="6">
        <f>SUMIFS(Dataset!P:P,Dataset!B:B,"CC",Dataset!A:A,'Exclusions Check'!A108)</f>
        <v>0</v>
      </c>
      <c r="F108" s="13">
        <f t="shared" si="3"/>
        <v>0</v>
      </c>
      <c r="G108" s="13">
        <f ca="1">B108-F108</f>
        <v>0</v>
      </c>
      <c r="H108" s="13">
        <f t="shared" ca="1" si="2"/>
        <v>0</v>
      </c>
    </row>
    <row r="109" spans="2:8" x14ac:dyDescent="0.3">
      <c r="B109" s="6">
        <f ca="1">SUMIF(Dataset!$A$6:A9994,'Exclusions Check'!A109,Dataset!$P$6:$P$9892)</f>
        <v>0</v>
      </c>
      <c r="C109" s="6">
        <f>SUMIFS(Dataset!P:P,Dataset!B:B,"AA",Dataset!A:A,'Exclusions Check'!A109)</f>
        <v>0</v>
      </c>
      <c r="D109" s="6">
        <f>SUMIFS(Dataset!P:P,Dataset!B:B,"BB",Dataset!A:A,'Exclusions Check'!A109)</f>
        <v>0</v>
      </c>
      <c r="E109" s="6">
        <f>SUMIFS(Dataset!P:P,Dataset!B:B,"CC",Dataset!A:A,'Exclusions Check'!A109)</f>
        <v>0</v>
      </c>
      <c r="F109" s="13">
        <f t="shared" si="3"/>
        <v>0</v>
      </c>
      <c r="G109" s="13">
        <f ca="1">B109-F109</f>
        <v>0</v>
      </c>
      <c r="H109" s="13">
        <f t="shared" ca="1" si="2"/>
        <v>0</v>
      </c>
    </row>
    <row r="110" spans="2:8" x14ac:dyDescent="0.3">
      <c r="B110" s="6">
        <f ca="1">SUMIF(Dataset!$A$6:A9995,'Exclusions Check'!A110,Dataset!$P$6:$P$9892)</f>
        <v>0</v>
      </c>
      <c r="C110" s="6">
        <f>SUMIFS(Dataset!P:P,Dataset!B:B,"AA",Dataset!A:A,'Exclusions Check'!A110)</f>
        <v>0</v>
      </c>
      <c r="D110" s="6">
        <f>SUMIFS(Dataset!P:P,Dataset!B:B,"BB",Dataset!A:A,'Exclusions Check'!A110)</f>
        <v>0</v>
      </c>
      <c r="E110" s="6">
        <f>SUMIFS(Dataset!P:P,Dataset!B:B,"CC",Dataset!A:A,'Exclusions Check'!A110)</f>
        <v>0</v>
      </c>
      <c r="F110" s="13">
        <f t="shared" si="3"/>
        <v>0</v>
      </c>
      <c r="G110" s="13">
        <f ca="1">B110-F110</f>
        <v>0</v>
      </c>
      <c r="H110" s="13">
        <f t="shared" ca="1" si="2"/>
        <v>0</v>
      </c>
    </row>
    <row r="111" spans="2:8" x14ac:dyDescent="0.3">
      <c r="B111" s="6">
        <f ca="1">SUMIF(Dataset!$A$6:A9996,'Exclusions Check'!A111,Dataset!$P$6:$P$9892)</f>
        <v>0</v>
      </c>
      <c r="C111" s="6">
        <f>SUMIFS(Dataset!P:P,Dataset!B:B,"AA",Dataset!A:A,'Exclusions Check'!A111)</f>
        <v>0</v>
      </c>
      <c r="D111" s="6">
        <f>SUMIFS(Dataset!P:P,Dataset!B:B,"BB",Dataset!A:A,'Exclusions Check'!A111)</f>
        <v>0</v>
      </c>
      <c r="E111" s="6">
        <f>SUMIFS(Dataset!P:P,Dataset!B:B,"CC",Dataset!A:A,'Exclusions Check'!A111)</f>
        <v>0</v>
      </c>
      <c r="F111" s="13">
        <f t="shared" si="3"/>
        <v>0</v>
      </c>
      <c r="G111" s="13">
        <f ca="1">B111-F111</f>
        <v>0</v>
      </c>
      <c r="H111" s="13">
        <f t="shared" ca="1" si="2"/>
        <v>0</v>
      </c>
    </row>
    <row r="112" spans="2:8" x14ac:dyDescent="0.3">
      <c r="B112" s="6">
        <f ca="1">SUMIF(Dataset!$A$6:A9997,'Exclusions Check'!A112,Dataset!$P$6:$P$9892)</f>
        <v>0</v>
      </c>
      <c r="C112" s="6">
        <f>SUMIFS(Dataset!P:P,Dataset!B:B,"AA",Dataset!A:A,'Exclusions Check'!A112)</f>
        <v>0</v>
      </c>
      <c r="D112" s="6">
        <f>SUMIFS(Dataset!P:P,Dataset!B:B,"BB",Dataset!A:A,'Exclusions Check'!A112)</f>
        <v>0</v>
      </c>
      <c r="E112" s="6">
        <f>SUMIFS(Dataset!P:P,Dataset!B:B,"CC",Dataset!A:A,'Exclusions Check'!A112)</f>
        <v>0</v>
      </c>
      <c r="F112" s="13">
        <f t="shared" si="3"/>
        <v>0</v>
      </c>
      <c r="G112" s="13">
        <f ca="1">B112-F112</f>
        <v>0</v>
      </c>
      <c r="H112" s="13">
        <f t="shared" ca="1" si="2"/>
        <v>0</v>
      </c>
    </row>
    <row r="113" spans="2:8" x14ac:dyDescent="0.3">
      <c r="B113" s="6">
        <f ca="1">SUMIF(Dataset!$A$6:A9998,'Exclusions Check'!A113,Dataset!$P$6:$P$9892)</f>
        <v>0</v>
      </c>
      <c r="C113" s="6">
        <f>SUMIFS(Dataset!P:P,Dataset!B:B,"AA",Dataset!A:A,'Exclusions Check'!A113)</f>
        <v>0</v>
      </c>
      <c r="D113" s="6">
        <f>SUMIFS(Dataset!P:P,Dataset!B:B,"BB",Dataset!A:A,'Exclusions Check'!A113)</f>
        <v>0</v>
      </c>
      <c r="E113" s="6">
        <f>SUMIFS(Dataset!P:P,Dataset!B:B,"CC",Dataset!A:A,'Exclusions Check'!A113)</f>
        <v>0</v>
      </c>
      <c r="F113" s="13">
        <f t="shared" si="3"/>
        <v>0</v>
      </c>
      <c r="G113" s="13">
        <f ca="1">B113-F113</f>
        <v>0</v>
      </c>
      <c r="H113" s="13">
        <f t="shared" ca="1" si="2"/>
        <v>0</v>
      </c>
    </row>
    <row r="114" spans="2:8" x14ac:dyDescent="0.3">
      <c r="B114" s="6">
        <f ca="1">SUMIF(Dataset!$A$6:A9999,'Exclusions Check'!A114,Dataset!$P$6:$P$9892)</f>
        <v>0</v>
      </c>
      <c r="C114" s="6">
        <f>SUMIFS(Dataset!P:P,Dataset!B:B,"AA",Dataset!A:A,'Exclusions Check'!A114)</f>
        <v>0</v>
      </c>
      <c r="D114" s="6">
        <f>SUMIFS(Dataset!P:P,Dataset!B:B,"BB",Dataset!A:A,'Exclusions Check'!A114)</f>
        <v>0</v>
      </c>
      <c r="E114" s="6">
        <f>SUMIFS(Dataset!P:P,Dataset!B:B,"CC",Dataset!A:A,'Exclusions Check'!A114)</f>
        <v>0</v>
      </c>
      <c r="F114" s="13">
        <f t="shared" si="3"/>
        <v>0</v>
      </c>
      <c r="G114" s="13">
        <f ca="1">B114-F114</f>
        <v>0</v>
      </c>
      <c r="H114" s="13">
        <f t="shared" ca="1" si="2"/>
        <v>0</v>
      </c>
    </row>
    <row r="115" spans="2:8" x14ac:dyDescent="0.3">
      <c r="B115" s="6">
        <f ca="1">SUMIF(Dataset!$A$6:A10000,'Exclusions Check'!A115,Dataset!$P$6:$P$9892)</f>
        <v>0</v>
      </c>
      <c r="C115" s="6">
        <f>SUMIFS(Dataset!P:P,Dataset!B:B,"AA",Dataset!A:A,'Exclusions Check'!A115)</f>
        <v>0</v>
      </c>
      <c r="D115" s="6">
        <f>SUMIFS(Dataset!P:P,Dataset!B:B,"BB",Dataset!A:A,'Exclusions Check'!A115)</f>
        <v>0</v>
      </c>
      <c r="E115" s="6">
        <f>SUMIFS(Dataset!P:P,Dataset!B:B,"CC",Dataset!A:A,'Exclusions Check'!A115)</f>
        <v>0</v>
      </c>
      <c r="F115" s="13">
        <f t="shared" si="3"/>
        <v>0</v>
      </c>
      <c r="G115" s="13">
        <f ca="1">B115-F115</f>
        <v>0</v>
      </c>
      <c r="H115" s="13">
        <f t="shared" ca="1" si="2"/>
        <v>0</v>
      </c>
    </row>
    <row r="116" spans="2:8" x14ac:dyDescent="0.3">
      <c r="B116" s="6">
        <f ca="1">SUMIF(Dataset!$A$6:A10001,'Exclusions Check'!A116,Dataset!$P$6:$P$9892)</f>
        <v>0</v>
      </c>
      <c r="C116" s="6">
        <f>SUMIFS(Dataset!P:P,Dataset!B:B,"AA",Dataset!A:A,'Exclusions Check'!A116)</f>
        <v>0</v>
      </c>
      <c r="D116" s="6">
        <f>SUMIFS(Dataset!P:P,Dataset!B:B,"BB",Dataset!A:A,'Exclusions Check'!A116)</f>
        <v>0</v>
      </c>
      <c r="E116" s="6">
        <f>SUMIFS(Dataset!P:P,Dataset!B:B,"CC",Dataset!A:A,'Exclusions Check'!A116)</f>
        <v>0</v>
      </c>
      <c r="F116" s="13">
        <f t="shared" si="3"/>
        <v>0</v>
      </c>
      <c r="G116" s="13">
        <f ca="1">B116-F116</f>
        <v>0</v>
      </c>
      <c r="H116" s="13">
        <f t="shared" ca="1" si="2"/>
        <v>0</v>
      </c>
    </row>
    <row r="117" spans="2:8" x14ac:dyDescent="0.3">
      <c r="B117" s="6">
        <f ca="1">SUMIF(Dataset!$A$6:A10002,'Exclusions Check'!A117,Dataset!$P$6:$P$9892)</f>
        <v>0</v>
      </c>
      <c r="C117" s="6">
        <f>SUMIFS(Dataset!P:P,Dataset!B:B,"AA",Dataset!A:A,'Exclusions Check'!A117)</f>
        <v>0</v>
      </c>
      <c r="D117" s="6">
        <f>SUMIFS(Dataset!P:P,Dataset!B:B,"BB",Dataset!A:A,'Exclusions Check'!A117)</f>
        <v>0</v>
      </c>
      <c r="E117" s="6">
        <f>SUMIFS(Dataset!P:P,Dataset!B:B,"CC",Dataset!A:A,'Exclusions Check'!A117)</f>
        <v>0</v>
      </c>
      <c r="F117" s="13">
        <f t="shared" si="3"/>
        <v>0</v>
      </c>
      <c r="G117" s="13">
        <f ca="1">B117-F117</f>
        <v>0</v>
      </c>
      <c r="H117" s="13">
        <f t="shared" ca="1" si="2"/>
        <v>0</v>
      </c>
    </row>
    <row r="118" spans="2:8" x14ac:dyDescent="0.3">
      <c r="B118" s="6">
        <f ca="1">SUMIF(Dataset!$A$6:A10003,'Exclusions Check'!A118,Dataset!$P$6:$P$9892)</f>
        <v>0</v>
      </c>
      <c r="C118" s="6">
        <f>SUMIFS(Dataset!P:P,Dataset!B:B,"AA",Dataset!A:A,'Exclusions Check'!A118)</f>
        <v>0</v>
      </c>
      <c r="D118" s="6">
        <f>SUMIFS(Dataset!P:P,Dataset!B:B,"BB",Dataset!A:A,'Exclusions Check'!A118)</f>
        <v>0</v>
      </c>
      <c r="E118" s="6">
        <f>SUMIFS(Dataset!P:P,Dataset!B:B,"CC",Dataset!A:A,'Exclusions Check'!A118)</f>
        <v>0</v>
      </c>
      <c r="F118" s="13">
        <f t="shared" si="3"/>
        <v>0</v>
      </c>
      <c r="G118" s="13">
        <f ca="1">B118-F118</f>
        <v>0</v>
      </c>
      <c r="H118" s="13">
        <f t="shared" ca="1" si="2"/>
        <v>0</v>
      </c>
    </row>
    <row r="119" spans="2:8" x14ac:dyDescent="0.3">
      <c r="B119" s="6">
        <f ca="1">SUMIF(Dataset!$A$6:A10004,'Exclusions Check'!A119,Dataset!$P$6:$P$9892)</f>
        <v>0</v>
      </c>
      <c r="C119" s="6">
        <f>SUMIFS(Dataset!P:P,Dataset!B:B,"AA",Dataset!A:A,'Exclusions Check'!A119)</f>
        <v>0</v>
      </c>
      <c r="D119" s="6">
        <f>SUMIFS(Dataset!P:P,Dataset!B:B,"BB",Dataset!A:A,'Exclusions Check'!A119)</f>
        <v>0</v>
      </c>
      <c r="E119" s="6">
        <f>SUMIFS(Dataset!P:P,Dataset!B:B,"CC",Dataset!A:A,'Exclusions Check'!A119)</f>
        <v>0</v>
      </c>
      <c r="F119" s="13">
        <f t="shared" si="3"/>
        <v>0</v>
      </c>
      <c r="G119" s="13">
        <f ca="1">B119-F119</f>
        <v>0</v>
      </c>
      <c r="H119" s="13">
        <f t="shared" ca="1" si="2"/>
        <v>0</v>
      </c>
    </row>
    <row r="120" spans="2:8" x14ac:dyDescent="0.3">
      <c r="B120" s="6">
        <f ca="1">SUMIF(Dataset!$A$6:A10005,'Exclusions Check'!A120,Dataset!$P$6:$P$9892)</f>
        <v>0</v>
      </c>
      <c r="C120" s="6">
        <f>SUMIFS(Dataset!P:P,Dataset!B:B,"AA",Dataset!A:A,'Exclusions Check'!A120)</f>
        <v>0</v>
      </c>
      <c r="D120" s="6">
        <f>SUMIFS(Dataset!P:P,Dataset!B:B,"BB",Dataset!A:A,'Exclusions Check'!A120)</f>
        <v>0</v>
      </c>
      <c r="E120" s="6">
        <f>SUMIFS(Dataset!P:P,Dataset!B:B,"CC",Dataset!A:A,'Exclusions Check'!A120)</f>
        <v>0</v>
      </c>
      <c r="F120" s="13">
        <f t="shared" si="3"/>
        <v>0</v>
      </c>
      <c r="G120" s="13">
        <f ca="1">B120-F120</f>
        <v>0</v>
      </c>
      <c r="H120" s="13">
        <f t="shared" ca="1" si="2"/>
        <v>0</v>
      </c>
    </row>
    <row r="121" spans="2:8" x14ac:dyDescent="0.3">
      <c r="B121" s="6">
        <f ca="1">SUMIF(Dataset!$A$6:A10006,'Exclusions Check'!A121,Dataset!$P$6:$P$9892)</f>
        <v>0</v>
      </c>
      <c r="C121" s="6">
        <f>SUMIFS(Dataset!P:P,Dataset!B:B,"AA",Dataset!A:A,'Exclusions Check'!A121)</f>
        <v>0</v>
      </c>
      <c r="D121" s="6">
        <f>SUMIFS(Dataset!P:P,Dataset!B:B,"BB",Dataset!A:A,'Exclusions Check'!A121)</f>
        <v>0</v>
      </c>
      <c r="E121" s="6">
        <f>SUMIFS(Dataset!P:P,Dataset!B:B,"CC",Dataset!A:A,'Exclusions Check'!A121)</f>
        <v>0</v>
      </c>
      <c r="F121" s="13">
        <f t="shared" si="3"/>
        <v>0</v>
      </c>
      <c r="G121" s="13">
        <f ca="1">B121-F121</f>
        <v>0</v>
      </c>
      <c r="H121" s="13">
        <f t="shared" ca="1" si="2"/>
        <v>0</v>
      </c>
    </row>
    <row r="122" spans="2:8" x14ac:dyDescent="0.3">
      <c r="B122" s="6">
        <f ca="1">SUMIF(Dataset!$A$6:A10007,'Exclusions Check'!A122,Dataset!$P$6:$P$9892)</f>
        <v>0</v>
      </c>
      <c r="C122" s="6">
        <f>SUMIFS(Dataset!P:P,Dataset!B:B,"AA",Dataset!A:A,'Exclusions Check'!A122)</f>
        <v>0</v>
      </c>
      <c r="D122" s="6">
        <f>SUMIFS(Dataset!P:P,Dataset!B:B,"BB",Dataset!A:A,'Exclusions Check'!A122)</f>
        <v>0</v>
      </c>
      <c r="E122" s="6">
        <f>SUMIFS(Dataset!P:P,Dataset!B:B,"CC",Dataset!A:A,'Exclusions Check'!A122)</f>
        <v>0</v>
      </c>
      <c r="F122" s="13">
        <f t="shared" si="3"/>
        <v>0</v>
      </c>
      <c r="G122" s="13">
        <f ca="1">B122-F122</f>
        <v>0</v>
      </c>
      <c r="H122" s="13">
        <f t="shared" ca="1" si="2"/>
        <v>0</v>
      </c>
    </row>
    <row r="123" spans="2:8" x14ac:dyDescent="0.3">
      <c r="B123" s="6">
        <f ca="1">SUMIF(Dataset!$A$6:A10008,'Exclusions Check'!A123,Dataset!$P$6:$P$9892)</f>
        <v>0</v>
      </c>
      <c r="C123" s="6">
        <f>SUMIFS(Dataset!P:P,Dataset!B:B,"AA",Dataset!A:A,'Exclusions Check'!A123)</f>
        <v>0</v>
      </c>
      <c r="D123" s="6">
        <f>SUMIFS(Dataset!P:P,Dataset!B:B,"BB",Dataset!A:A,'Exclusions Check'!A123)</f>
        <v>0</v>
      </c>
      <c r="E123" s="6">
        <f>SUMIFS(Dataset!P:P,Dataset!B:B,"CC",Dataset!A:A,'Exclusions Check'!A123)</f>
        <v>0</v>
      </c>
      <c r="F123" s="13">
        <f t="shared" si="3"/>
        <v>0</v>
      </c>
      <c r="G123" s="13">
        <f ca="1">B123-F123</f>
        <v>0</v>
      </c>
      <c r="H123" s="13">
        <f t="shared" ca="1" si="2"/>
        <v>0</v>
      </c>
    </row>
    <row r="124" spans="2:8" x14ac:dyDescent="0.3">
      <c r="B124" s="6">
        <f ca="1">SUMIF(Dataset!$A$6:A10009,'Exclusions Check'!A124,Dataset!$P$6:$P$9892)</f>
        <v>0</v>
      </c>
      <c r="C124" s="6">
        <f>SUMIFS(Dataset!P:P,Dataset!B:B,"AA",Dataset!A:A,'Exclusions Check'!A124)</f>
        <v>0</v>
      </c>
      <c r="D124" s="6">
        <f>SUMIFS(Dataset!P:P,Dataset!B:B,"BB",Dataset!A:A,'Exclusions Check'!A124)</f>
        <v>0</v>
      </c>
      <c r="E124" s="6">
        <f>SUMIFS(Dataset!P:P,Dataset!B:B,"CC",Dataset!A:A,'Exclusions Check'!A124)</f>
        <v>0</v>
      </c>
      <c r="F124" s="13">
        <f t="shared" si="3"/>
        <v>0</v>
      </c>
      <c r="G124" s="13">
        <f ca="1">B124-F124</f>
        <v>0</v>
      </c>
      <c r="H124" s="13">
        <f t="shared" ca="1" si="2"/>
        <v>0</v>
      </c>
    </row>
    <row r="125" spans="2:8" x14ac:dyDescent="0.3">
      <c r="B125" s="6">
        <f ca="1">SUMIF(Dataset!$A$6:A10010,'Exclusions Check'!A125,Dataset!$P$6:$P$9892)</f>
        <v>0</v>
      </c>
      <c r="C125" s="6">
        <f>SUMIFS(Dataset!P:P,Dataset!B:B,"AA",Dataset!A:A,'Exclusions Check'!A125)</f>
        <v>0</v>
      </c>
      <c r="D125" s="6">
        <f>SUMIFS(Dataset!P:P,Dataset!B:B,"BB",Dataset!A:A,'Exclusions Check'!A125)</f>
        <v>0</v>
      </c>
      <c r="E125" s="6">
        <f>SUMIFS(Dataset!P:P,Dataset!B:B,"CC",Dataset!A:A,'Exclusions Check'!A125)</f>
        <v>0</v>
      </c>
      <c r="F125" s="13">
        <f t="shared" si="3"/>
        <v>0</v>
      </c>
      <c r="G125" s="13">
        <f ca="1">B125-F125</f>
        <v>0</v>
      </c>
      <c r="H125" s="13">
        <f t="shared" ca="1" si="2"/>
        <v>0</v>
      </c>
    </row>
    <row r="126" spans="2:8" x14ac:dyDescent="0.3">
      <c r="B126" s="6">
        <f ca="1">SUMIF(Dataset!$A$6:A10011,'Exclusions Check'!A126,Dataset!$P$6:$P$9892)</f>
        <v>0</v>
      </c>
      <c r="C126" s="6">
        <f>SUMIFS(Dataset!P:P,Dataset!B:B,"AA",Dataset!A:A,'Exclusions Check'!A126)</f>
        <v>0</v>
      </c>
      <c r="D126" s="6">
        <f>SUMIFS(Dataset!P:P,Dataset!B:B,"BB",Dataset!A:A,'Exclusions Check'!A126)</f>
        <v>0</v>
      </c>
      <c r="E126" s="6">
        <f>SUMIFS(Dataset!P:P,Dataset!B:B,"CC",Dataset!A:A,'Exclusions Check'!A126)</f>
        <v>0</v>
      </c>
      <c r="F126" s="13">
        <f t="shared" si="3"/>
        <v>0</v>
      </c>
      <c r="G126" s="13">
        <f ca="1">B126-F126</f>
        <v>0</v>
      </c>
      <c r="H126" s="13">
        <f t="shared" ca="1" si="2"/>
        <v>0</v>
      </c>
    </row>
    <row r="127" spans="2:8" x14ac:dyDescent="0.3">
      <c r="B127" s="6">
        <f ca="1">SUMIF(Dataset!$A$6:A10012,'Exclusions Check'!A127,Dataset!$P$6:$P$9892)</f>
        <v>0</v>
      </c>
      <c r="C127" s="6">
        <f>SUMIFS(Dataset!P:P,Dataset!B:B,"AA",Dataset!A:A,'Exclusions Check'!A127)</f>
        <v>0</v>
      </c>
      <c r="D127" s="6">
        <f>SUMIFS(Dataset!P:P,Dataset!B:B,"BB",Dataset!A:A,'Exclusions Check'!A127)</f>
        <v>0</v>
      </c>
      <c r="E127" s="6">
        <f>SUMIFS(Dataset!P:P,Dataset!B:B,"CC",Dataset!A:A,'Exclusions Check'!A127)</f>
        <v>0</v>
      </c>
      <c r="F127" s="13">
        <f t="shared" si="3"/>
        <v>0</v>
      </c>
      <c r="G127" s="13">
        <f ca="1">B127-F127</f>
        <v>0</v>
      </c>
      <c r="H127" s="13">
        <f t="shared" ca="1" si="2"/>
        <v>0</v>
      </c>
    </row>
    <row r="128" spans="2:8" x14ac:dyDescent="0.3">
      <c r="B128" s="6">
        <f ca="1">SUMIF(Dataset!$A$6:A10013,'Exclusions Check'!A128,Dataset!$P$6:$P$9892)</f>
        <v>0</v>
      </c>
      <c r="C128" s="6">
        <f>SUMIFS(Dataset!P:P,Dataset!B:B,"AA",Dataset!A:A,'Exclusions Check'!A128)</f>
        <v>0</v>
      </c>
      <c r="D128" s="6">
        <f>SUMIFS(Dataset!P:P,Dataset!B:B,"BB",Dataset!A:A,'Exclusions Check'!A128)</f>
        <v>0</v>
      </c>
      <c r="E128" s="6">
        <f>SUMIFS(Dataset!P:P,Dataset!B:B,"CC",Dataset!A:A,'Exclusions Check'!A128)</f>
        <v>0</v>
      </c>
      <c r="F128" s="13">
        <f t="shared" si="3"/>
        <v>0</v>
      </c>
      <c r="G128" s="13">
        <f ca="1">B128-F128</f>
        <v>0</v>
      </c>
      <c r="H128" s="13">
        <f t="shared" ca="1" si="2"/>
        <v>0</v>
      </c>
    </row>
    <row r="129" spans="2:8" x14ac:dyDescent="0.3">
      <c r="B129" s="6">
        <f ca="1">SUMIF(Dataset!$A$6:A10014,'Exclusions Check'!A129,Dataset!$P$6:$P$9892)</f>
        <v>0</v>
      </c>
      <c r="C129" s="6">
        <f>SUMIFS(Dataset!P:P,Dataset!B:B,"AA",Dataset!A:A,'Exclusions Check'!A129)</f>
        <v>0</v>
      </c>
      <c r="D129" s="6">
        <f>SUMIFS(Dataset!P:P,Dataset!B:B,"BB",Dataset!A:A,'Exclusions Check'!A129)</f>
        <v>0</v>
      </c>
      <c r="E129" s="6">
        <f>SUMIFS(Dataset!P:P,Dataset!B:B,"CC",Dataset!A:A,'Exclusions Check'!A129)</f>
        <v>0</v>
      </c>
      <c r="F129" s="13">
        <f t="shared" si="3"/>
        <v>0</v>
      </c>
      <c r="G129" s="13">
        <f ca="1">B129-F129</f>
        <v>0</v>
      </c>
      <c r="H129" s="13">
        <f t="shared" ca="1" si="2"/>
        <v>0</v>
      </c>
    </row>
    <row r="130" spans="2:8" x14ac:dyDescent="0.3">
      <c r="B130" s="6">
        <f ca="1">SUMIF(Dataset!$A$6:A10015,'Exclusions Check'!A130,Dataset!$P$6:$P$9892)</f>
        <v>0</v>
      </c>
      <c r="C130" s="6">
        <f>SUMIFS(Dataset!P:P,Dataset!B:B,"AA",Dataset!A:A,'Exclusions Check'!A130)</f>
        <v>0</v>
      </c>
      <c r="D130" s="6">
        <f>SUMIFS(Dataset!P:P,Dataset!B:B,"BB",Dataset!A:A,'Exclusions Check'!A130)</f>
        <v>0</v>
      </c>
      <c r="E130" s="6">
        <f>SUMIFS(Dataset!P:P,Dataset!B:B,"CC",Dataset!A:A,'Exclusions Check'!A130)</f>
        <v>0</v>
      </c>
      <c r="F130" s="13">
        <f t="shared" si="3"/>
        <v>0</v>
      </c>
      <c r="G130" s="13">
        <f ca="1">B130-F130</f>
        <v>0</v>
      </c>
      <c r="H130" s="13">
        <f t="shared" ca="1" si="2"/>
        <v>0</v>
      </c>
    </row>
    <row r="131" spans="2:8" x14ac:dyDescent="0.3">
      <c r="B131" s="6">
        <f ca="1">SUMIF(Dataset!$A$6:A10016,'Exclusions Check'!A131,Dataset!$P$6:$P$9892)</f>
        <v>0</v>
      </c>
      <c r="C131" s="6">
        <f>SUMIFS(Dataset!P:P,Dataset!B:B,"AA",Dataset!A:A,'Exclusions Check'!A131)</f>
        <v>0</v>
      </c>
      <c r="D131" s="6">
        <f>SUMIFS(Dataset!P:P,Dataset!B:B,"BB",Dataset!A:A,'Exclusions Check'!A131)</f>
        <v>0</v>
      </c>
      <c r="E131" s="6">
        <f>SUMIFS(Dataset!P:P,Dataset!B:B,"CC",Dataset!A:A,'Exclusions Check'!A131)</f>
        <v>0</v>
      </c>
      <c r="F131" s="13">
        <f t="shared" si="3"/>
        <v>0</v>
      </c>
      <c r="G131" s="13">
        <f ca="1">B131-F131</f>
        <v>0</v>
      </c>
      <c r="H131" s="13">
        <f t="shared" ca="1" si="2"/>
        <v>0</v>
      </c>
    </row>
    <row r="132" spans="2:8" x14ac:dyDescent="0.3">
      <c r="B132" s="6">
        <f ca="1">SUMIF(Dataset!$A$6:A10017,'Exclusions Check'!A132,Dataset!$P$6:$P$9892)</f>
        <v>0</v>
      </c>
      <c r="C132" s="6">
        <f>SUMIFS(Dataset!P:P,Dataset!B:B,"AA",Dataset!A:A,'Exclusions Check'!A132)</f>
        <v>0</v>
      </c>
      <c r="D132" s="6">
        <f>SUMIFS(Dataset!P:P,Dataset!B:B,"BB",Dataset!A:A,'Exclusions Check'!A132)</f>
        <v>0</v>
      </c>
      <c r="E132" s="6">
        <f>SUMIFS(Dataset!P:P,Dataset!B:B,"CC",Dataset!A:A,'Exclusions Check'!A132)</f>
        <v>0</v>
      </c>
      <c r="F132" s="13">
        <f t="shared" si="3"/>
        <v>0</v>
      </c>
      <c r="G132" s="13">
        <f ca="1">B132-F132</f>
        <v>0</v>
      </c>
      <c r="H132" s="13">
        <f t="shared" ca="1" si="2"/>
        <v>0</v>
      </c>
    </row>
    <row r="133" spans="2:8" x14ac:dyDescent="0.3">
      <c r="B133" s="6">
        <f ca="1">SUMIF(Dataset!$A$6:A10018,'Exclusions Check'!A133,Dataset!$P$6:$P$9892)</f>
        <v>0</v>
      </c>
      <c r="C133" s="6">
        <f>SUMIFS(Dataset!P:P,Dataset!B:B,"AA",Dataset!A:A,'Exclusions Check'!A133)</f>
        <v>0</v>
      </c>
      <c r="D133" s="6">
        <f>SUMIFS(Dataset!P:P,Dataset!B:B,"BB",Dataset!A:A,'Exclusions Check'!A133)</f>
        <v>0</v>
      </c>
      <c r="E133" s="6">
        <f>SUMIFS(Dataset!P:P,Dataset!B:B,"CC",Dataset!A:A,'Exclusions Check'!A133)</f>
        <v>0</v>
      </c>
      <c r="F133" s="13">
        <f t="shared" si="3"/>
        <v>0</v>
      </c>
      <c r="G133" s="13">
        <f ca="1">B133-F133</f>
        <v>0</v>
      </c>
      <c r="H133" s="13">
        <f t="shared" ca="1" si="2"/>
        <v>0</v>
      </c>
    </row>
    <row r="134" spans="2:8" x14ac:dyDescent="0.3">
      <c r="B134" s="6">
        <f ca="1">SUMIF(Dataset!$A$6:A10019,'Exclusions Check'!A134,Dataset!$P$6:$P$9892)</f>
        <v>0</v>
      </c>
      <c r="C134" s="6">
        <f>SUMIFS(Dataset!P:P,Dataset!B:B,"AA",Dataset!A:A,'Exclusions Check'!A134)</f>
        <v>0</v>
      </c>
      <c r="D134" s="6">
        <f>SUMIFS(Dataset!P:P,Dataset!B:B,"BB",Dataset!A:A,'Exclusions Check'!A134)</f>
        <v>0</v>
      </c>
      <c r="E134" s="6">
        <f>SUMIFS(Dataset!P:P,Dataset!B:B,"CC",Dataset!A:A,'Exclusions Check'!A134)</f>
        <v>0</v>
      </c>
      <c r="F134" s="13">
        <f t="shared" si="3"/>
        <v>0</v>
      </c>
      <c r="G134" s="13">
        <f ca="1">B134-F134</f>
        <v>0</v>
      </c>
      <c r="H134" s="13">
        <f t="shared" ca="1" si="2"/>
        <v>0</v>
      </c>
    </row>
    <row r="135" spans="2:8" x14ac:dyDescent="0.3">
      <c r="B135" s="6">
        <f ca="1">SUMIF(Dataset!$A$6:A10020,'Exclusions Check'!A135,Dataset!$P$6:$P$9892)</f>
        <v>0</v>
      </c>
      <c r="C135" s="6">
        <f>SUMIFS(Dataset!P:P,Dataset!B:B,"AA",Dataset!A:A,'Exclusions Check'!A135)</f>
        <v>0</v>
      </c>
      <c r="D135" s="6">
        <f>SUMIFS(Dataset!P:P,Dataset!B:B,"BB",Dataset!A:A,'Exclusions Check'!A135)</f>
        <v>0</v>
      </c>
      <c r="E135" s="6">
        <f>SUMIFS(Dataset!P:P,Dataset!B:B,"CC",Dataset!A:A,'Exclusions Check'!A135)</f>
        <v>0</v>
      </c>
      <c r="F135" s="13">
        <f t="shared" si="3"/>
        <v>0</v>
      </c>
      <c r="G135" s="13">
        <f ca="1">B135-F135</f>
        <v>0</v>
      </c>
      <c r="H135" s="13">
        <f t="shared" ref="H135:H198" ca="1" si="4">(G135/12)*2.5</f>
        <v>0</v>
      </c>
    </row>
    <row r="136" spans="2:8" x14ac:dyDescent="0.3">
      <c r="B136" s="6">
        <f ca="1">SUMIF(Dataset!$A$6:A10021,'Exclusions Check'!A136,Dataset!$P$6:$P$9892)</f>
        <v>0</v>
      </c>
      <c r="C136" s="6">
        <f>SUMIFS(Dataset!P:P,Dataset!B:B,"AA",Dataset!A:A,'Exclusions Check'!A136)</f>
        <v>0</v>
      </c>
      <c r="D136" s="6">
        <f>SUMIFS(Dataset!P:P,Dataset!B:B,"BB",Dataset!A:A,'Exclusions Check'!A136)</f>
        <v>0</v>
      </c>
      <c r="E136" s="6">
        <f>SUMIFS(Dataset!P:P,Dataset!B:B,"CC",Dataset!A:A,'Exclusions Check'!A136)</f>
        <v>0</v>
      </c>
      <c r="F136" s="13">
        <f t="shared" ref="F136:F199" si="5">IF(SUM(C136:E136)&gt;100000,SUM(C136:E136)-100000,0)</f>
        <v>0</v>
      </c>
      <c r="G136" s="13">
        <f ca="1">B136-F136</f>
        <v>0</v>
      </c>
      <c r="H136" s="13">
        <f t="shared" ca="1" si="4"/>
        <v>0</v>
      </c>
    </row>
    <row r="137" spans="2:8" x14ac:dyDescent="0.3">
      <c r="B137" s="6">
        <f ca="1">SUMIF(Dataset!$A$6:A10022,'Exclusions Check'!A137,Dataset!$P$6:$P$9892)</f>
        <v>0</v>
      </c>
      <c r="C137" s="6">
        <f>SUMIFS(Dataset!P:P,Dataset!B:B,"AA",Dataset!A:A,'Exclusions Check'!A137)</f>
        <v>0</v>
      </c>
      <c r="D137" s="6">
        <f>SUMIFS(Dataset!P:P,Dataset!B:B,"BB",Dataset!A:A,'Exclusions Check'!A137)</f>
        <v>0</v>
      </c>
      <c r="E137" s="6">
        <f>SUMIFS(Dataset!P:P,Dataset!B:B,"CC",Dataset!A:A,'Exclusions Check'!A137)</f>
        <v>0</v>
      </c>
      <c r="F137" s="13">
        <f t="shared" si="5"/>
        <v>0</v>
      </c>
      <c r="G137" s="13">
        <f ca="1">B137-F137</f>
        <v>0</v>
      </c>
      <c r="H137" s="13">
        <f t="shared" ca="1" si="4"/>
        <v>0</v>
      </c>
    </row>
    <row r="138" spans="2:8" x14ac:dyDescent="0.3">
      <c r="B138" s="6">
        <f ca="1">SUMIF(Dataset!$A$6:A10023,'Exclusions Check'!A138,Dataset!$P$6:$P$9892)</f>
        <v>0</v>
      </c>
      <c r="C138" s="6">
        <f>SUMIFS(Dataset!P:P,Dataset!B:B,"AA",Dataset!A:A,'Exclusions Check'!A138)</f>
        <v>0</v>
      </c>
      <c r="D138" s="6">
        <f>SUMIFS(Dataset!P:P,Dataset!B:B,"BB",Dataset!A:A,'Exclusions Check'!A138)</f>
        <v>0</v>
      </c>
      <c r="E138" s="6">
        <f>SUMIFS(Dataset!P:P,Dataset!B:B,"CC",Dataset!A:A,'Exclusions Check'!A138)</f>
        <v>0</v>
      </c>
      <c r="F138" s="13">
        <f t="shared" si="5"/>
        <v>0</v>
      </c>
      <c r="G138" s="13">
        <f ca="1">B138-F138</f>
        <v>0</v>
      </c>
      <c r="H138" s="13">
        <f t="shared" ca="1" si="4"/>
        <v>0</v>
      </c>
    </row>
    <row r="139" spans="2:8" x14ac:dyDescent="0.3">
      <c r="B139" s="6">
        <f ca="1">SUMIF(Dataset!$A$6:A10024,'Exclusions Check'!A139,Dataset!$P$6:$P$9892)</f>
        <v>0</v>
      </c>
      <c r="C139" s="6">
        <f>SUMIFS(Dataset!P:P,Dataset!B:B,"AA",Dataset!A:A,'Exclusions Check'!A139)</f>
        <v>0</v>
      </c>
      <c r="D139" s="6">
        <f>SUMIFS(Dataset!P:P,Dataset!B:B,"BB",Dataset!A:A,'Exclusions Check'!A139)</f>
        <v>0</v>
      </c>
      <c r="E139" s="6">
        <f>SUMIFS(Dataset!P:P,Dataset!B:B,"CC",Dataset!A:A,'Exclusions Check'!A139)</f>
        <v>0</v>
      </c>
      <c r="F139" s="13">
        <f t="shared" si="5"/>
        <v>0</v>
      </c>
      <c r="G139" s="13">
        <f ca="1">B139-F139</f>
        <v>0</v>
      </c>
      <c r="H139" s="13">
        <f t="shared" ca="1" si="4"/>
        <v>0</v>
      </c>
    </row>
    <row r="140" spans="2:8" x14ac:dyDescent="0.3">
      <c r="B140" s="6">
        <f ca="1">SUMIF(Dataset!$A$6:A10025,'Exclusions Check'!A140,Dataset!$P$6:$P$9892)</f>
        <v>0</v>
      </c>
      <c r="C140" s="6">
        <f>SUMIFS(Dataset!P:P,Dataset!B:B,"AA",Dataset!A:A,'Exclusions Check'!A140)</f>
        <v>0</v>
      </c>
      <c r="D140" s="6">
        <f>SUMIFS(Dataset!P:P,Dataset!B:B,"BB",Dataset!A:A,'Exclusions Check'!A140)</f>
        <v>0</v>
      </c>
      <c r="E140" s="6">
        <f>SUMIFS(Dataset!P:P,Dataset!B:B,"CC",Dataset!A:A,'Exclusions Check'!A140)</f>
        <v>0</v>
      </c>
      <c r="F140" s="13">
        <f t="shared" si="5"/>
        <v>0</v>
      </c>
      <c r="G140" s="13">
        <f ca="1">B140-F140</f>
        <v>0</v>
      </c>
      <c r="H140" s="13">
        <f t="shared" ca="1" si="4"/>
        <v>0</v>
      </c>
    </row>
    <row r="141" spans="2:8" x14ac:dyDescent="0.3">
      <c r="B141" s="6">
        <f ca="1">SUMIF(Dataset!$A$6:A10026,'Exclusions Check'!A141,Dataset!$P$6:$P$9892)</f>
        <v>0</v>
      </c>
      <c r="C141" s="6">
        <f>SUMIFS(Dataset!P:P,Dataset!B:B,"AA",Dataset!A:A,'Exclusions Check'!A141)</f>
        <v>0</v>
      </c>
      <c r="D141" s="6">
        <f>SUMIFS(Dataset!P:P,Dataset!B:B,"BB",Dataset!A:A,'Exclusions Check'!A141)</f>
        <v>0</v>
      </c>
      <c r="E141" s="6">
        <f>SUMIFS(Dataset!P:P,Dataset!B:B,"CC",Dataset!A:A,'Exclusions Check'!A141)</f>
        <v>0</v>
      </c>
      <c r="F141" s="13">
        <f t="shared" si="5"/>
        <v>0</v>
      </c>
      <c r="G141" s="13">
        <f ca="1">B141-F141</f>
        <v>0</v>
      </c>
      <c r="H141" s="13">
        <f t="shared" ca="1" si="4"/>
        <v>0</v>
      </c>
    </row>
    <row r="142" spans="2:8" x14ac:dyDescent="0.3">
      <c r="B142" s="6">
        <f ca="1">SUMIF(Dataset!$A$6:A10027,'Exclusions Check'!A142,Dataset!$P$6:$P$9892)</f>
        <v>0</v>
      </c>
      <c r="C142" s="6">
        <f>SUMIFS(Dataset!P:P,Dataset!B:B,"AA",Dataset!A:A,'Exclusions Check'!A142)</f>
        <v>0</v>
      </c>
      <c r="D142" s="6">
        <f>SUMIFS(Dataset!P:P,Dataset!B:B,"BB",Dataset!A:A,'Exclusions Check'!A142)</f>
        <v>0</v>
      </c>
      <c r="E142" s="6">
        <f>SUMIFS(Dataset!P:P,Dataset!B:B,"CC",Dataset!A:A,'Exclusions Check'!A142)</f>
        <v>0</v>
      </c>
      <c r="F142" s="13">
        <f t="shared" si="5"/>
        <v>0</v>
      </c>
      <c r="G142" s="13">
        <f ca="1">B142-F142</f>
        <v>0</v>
      </c>
      <c r="H142" s="13">
        <f t="shared" ca="1" si="4"/>
        <v>0</v>
      </c>
    </row>
    <row r="143" spans="2:8" x14ac:dyDescent="0.3">
      <c r="B143" s="6">
        <f ca="1">SUMIF(Dataset!$A$6:A10028,'Exclusions Check'!A143,Dataset!$P$6:$P$9892)</f>
        <v>0</v>
      </c>
      <c r="C143" s="6">
        <f>SUMIFS(Dataset!P:P,Dataset!B:B,"AA",Dataset!A:A,'Exclusions Check'!A143)</f>
        <v>0</v>
      </c>
      <c r="D143" s="6">
        <f>SUMIFS(Dataset!P:P,Dataset!B:B,"BB",Dataset!A:A,'Exclusions Check'!A143)</f>
        <v>0</v>
      </c>
      <c r="E143" s="6">
        <f>SUMIFS(Dataset!P:P,Dataset!B:B,"CC",Dataset!A:A,'Exclusions Check'!A143)</f>
        <v>0</v>
      </c>
      <c r="F143" s="13">
        <f t="shared" si="5"/>
        <v>0</v>
      </c>
      <c r="G143" s="13">
        <f ca="1">B143-F143</f>
        <v>0</v>
      </c>
      <c r="H143" s="13">
        <f t="shared" ca="1" si="4"/>
        <v>0</v>
      </c>
    </row>
    <row r="144" spans="2:8" x14ac:dyDescent="0.3">
      <c r="B144" s="6">
        <f ca="1">SUMIF(Dataset!$A$6:A10029,'Exclusions Check'!A144,Dataset!$P$6:$P$9892)</f>
        <v>0</v>
      </c>
      <c r="C144" s="6">
        <f>SUMIFS(Dataset!P:P,Dataset!B:B,"AA",Dataset!A:A,'Exclusions Check'!A144)</f>
        <v>0</v>
      </c>
      <c r="D144" s="6">
        <f>SUMIFS(Dataset!P:P,Dataset!B:B,"BB",Dataset!A:A,'Exclusions Check'!A144)</f>
        <v>0</v>
      </c>
      <c r="E144" s="6">
        <f>SUMIFS(Dataset!P:P,Dataset!B:B,"CC",Dataset!A:A,'Exclusions Check'!A144)</f>
        <v>0</v>
      </c>
      <c r="F144" s="13">
        <f t="shared" si="5"/>
        <v>0</v>
      </c>
      <c r="G144" s="13">
        <f ca="1">B144-F144</f>
        <v>0</v>
      </c>
      <c r="H144" s="13">
        <f t="shared" ca="1" si="4"/>
        <v>0</v>
      </c>
    </row>
    <row r="145" spans="2:8" x14ac:dyDescent="0.3">
      <c r="B145" s="6">
        <f ca="1">SUMIF(Dataset!$A$6:A10030,'Exclusions Check'!A145,Dataset!$P$6:$P$9892)</f>
        <v>0</v>
      </c>
      <c r="C145" s="6">
        <f>SUMIFS(Dataset!P:P,Dataset!B:B,"AA",Dataset!A:A,'Exclusions Check'!A145)</f>
        <v>0</v>
      </c>
      <c r="D145" s="6">
        <f>SUMIFS(Dataset!P:P,Dataset!B:B,"BB",Dataset!A:A,'Exclusions Check'!A145)</f>
        <v>0</v>
      </c>
      <c r="E145" s="6">
        <f>SUMIFS(Dataset!P:P,Dataset!B:B,"CC",Dataset!A:A,'Exclusions Check'!A145)</f>
        <v>0</v>
      </c>
      <c r="F145" s="13">
        <f t="shared" si="5"/>
        <v>0</v>
      </c>
      <c r="G145" s="13">
        <f ca="1">B145-F145</f>
        <v>0</v>
      </c>
      <c r="H145" s="13">
        <f t="shared" ca="1" si="4"/>
        <v>0</v>
      </c>
    </row>
    <row r="146" spans="2:8" x14ac:dyDescent="0.3">
      <c r="B146" s="6">
        <f ca="1">SUMIF(Dataset!$A$6:A10031,'Exclusions Check'!A146,Dataset!$P$6:$P$9892)</f>
        <v>0</v>
      </c>
      <c r="C146" s="6">
        <f>SUMIFS(Dataset!P:P,Dataset!B:B,"AA",Dataset!A:A,'Exclusions Check'!A146)</f>
        <v>0</v>
      </c>
      <c r="D146" s="6">
        <f>SUMIFS(Dataset!P:P,Dataset!B:B,"BB",Dataset!A:A,'Exclusions Check'!A146)</f>
        <v>0</v>
      </c>
      <c r="E146" s="6">
        <f>SUMIFS(Dataset!P:P,Dataset!B:B,"CC",Dataset!A:A,'Exclusions Check'!A146)</f>
        <v>0</v>
      </c>
      <c r="F146" s="13">
        <f t="shared" si="5"/>
        <v>0</v>
      </c>
      <c r="G146" s="13">
        <f ca="1">B146-F146</f>
        <v>0</v>
      </c>
      <c r="H146" s="13">
        <f t="shared" ca="1" si="4"/>
        <v>0</v>
      </c>
    </row>
    <row r="147" spans="2:8" x14ac:dyDescent="0.3">
      <c r="B147" s="6">
        <f ca="1">SUMIF(Dataset!$A$6:A10032,'Exclusions Check'!A147,Dataset!$P$6:$P$9892)</f>
        <v>0</v>
      </c>
      <c r="C147" s="6">
        <f>SUMIFS(Dataset!P:P,Dataset!B:B,"AA",Dataset!A:A,'Exclusions Check'!A147)</f>
        <v>0</v>
      </c>
      <c r="D147" s="6">
        <f>SUMIFS(Dataset!P:P,Dataset!B:B,"BB",Dataset!A:A,'Exclusions Check'!A147)</f>
        <v>0</v>
      </c>
      <c r="E147" s="6">
        <f>SUMIFS(Dataset!P:P,Dataset!B:B,"CC",Dataset!A:A,'Exclusions Check'!A147)</f>
        <v>0</v>
      </c>
      <c r="F147" s="13">
        <f t="shared" si="5"/>
        <v>0</v>
      </c>
      <c r="G147" s="13">
        <f ca="1">B147-F147</f>
        <v>0</v>
      </c>
      <c r="H147" s="13">
        <f t="shared" ca="1" si="4"/>
        <v>0</v>
      </c>
    </row>
    <row r="148" spans="2:8" x14ac:dyDescent="0.3">
      <c r="B148" s="6">
        <f ca="1">SUMIF(Dataset!$A$6:A10033,'Exclusions Check'!A148,Dataset!$P$6:$P$9892)</f>
        <v>0</v>
      </c>
      <c r="C148" s="6">
        <f>SUMIFS(Dataset!P:P,Dataset!B:B,"AA",Dataset!A:A,'Exclusions Check'!A148)</f>
        <v>0</v>
      </c>
      <c r="D148" s="6">
        <f>SUMIFS(Dataset!P:P,Dataset!B:B,"BB",Dataset!A:A,'Exclusions Check'!A148)</f>
        <v>0</v>
      </c>
      <c r="E148" s="6">
        <f>SUMIFS(Dataset!P:P,Dataset!B:B,"CC",Dataset!A:A,'Exclusions Check'!A148)</f>
        <v>0</v>
      </c>
      <c r="F148" s="13">
        <f t="shared" si="5"/>
        <v>0</v>
      </c>
      <c r="G148" s="13">
        <f ca="1">B148-F148</f>
        <v>0</v>
      </c>
      <c r="H148" s="13">
        <f t="shared" ca="1" si="4"/>
        <v>0</v>
      </c>
    </row>
    <row r="149" spans="2:8" x14ac:dyDescent="0.3">
      <c r="B149" s="6">
        <f ca="1">SUMIF(Dataset!$A$6:A10034,'Exclusions Check'!A149,Dataset!$P$6:$P$9892)</f>
        <v>0</v>
      </c>
      <c r="C149" s="6">
        <f>SUMIFS(Dataset!P:P,Dataset!B:B,"AA",Dataset!A:A,'Exclusions Check'!A149)</f>
        <v>0</v>
      </c>
      <c r="D149" s="6">
        <f>SUMIFS(Dataset!P:P,Dataset!B:B,"BB",Dataset!A:A,'Exclusions Check'!A149)</f>
        <v>0</v>
      </c>
      <c r="E149" s="6">
        <f>SUMIFS(Dataset!P:P,Dataset!B:B,"CC",Dataset!A:A,'Exclusions Check'!A149)</f>
        <v>0</v>
      </c>
      <c r="F149" s="13">
        <f t="shared" si="5"/>
        <v>0</v>
      </c>
      <c r="G149" s="13">
        <f ca="1">B149-F149</f>
        <v>0</v>
      </c>
      <c r="H149" s="13">
        <f t="shared" ca="1" si="4"/>
        <v>0</v>
      </c>
    </row>
    <row r="150" spans="2:8" x14ac:dyDescent="0.3">
      <c r="B150" s="6">
        <f ca="1">SUMIF(Dataset!$A$6:A10035,'Exclusions Check'!A150,Dataset!$P$6:$P$9892)</f>
        <v>0</v>
      </c>
      <c r="C150" s="6">
        <f>SUMIFS(Dataset!P:P,Dataset!B:B,"AA",Dataset!A:A,'Exclusions Check'!A150)</f>
        <v>0</v>
      </c>
      <c r="D150" s="6">
        <f>SUMIFS(Dataset!P:P,Dataset!B:B,"BB",Dataset!A:A,'Exclusions Check'!A150)</f>
        <v>0</v>
      </c>
      <c r="E150" s="6">
        <f>SUMIFS(Dataset!P:P,Dataset!B:B,"CC",Dataset!A:A,'Exclusions Check'!A150)</f>
        <v>0</v>
      </c>
      <c r="F150" s="13">
        <f t="shared" si="5"/>
        <v>0</v>
      </c>
      <c r="G150" s="13">
        <f ca="1">B150-F150</f>
        <v>0</v>
      </c>
      <c r="H150" s="13">
        <f t="shared" ca="1" si="4"/>
        <v>0</v>
      </c>
    </row>
    <row r="151" spans="2:8" x14ac:dyDescent="0.3">
      <c r="B151" s="6">
        <f ca="1">SUMIF(Dataset!$A$6:A10036,'Exclusions Check'!A151,Dataset!$P$6:$P$9892)</f>
        <v>0</v>
      </c>
      <c r="C151" s="6">
        <f>SUMIFS(Dataset!P:P,Dataset!B:B,"AA",Dataset!A:A,'Exclusions Check'!A151)</f>
        <v>0</v>
      </c>
      <c r="D151" s="6">
        <f>SUMIFS(Dataset!P:P,Dataset!B:B,"BB",Dataset!A:A,'Exclusions Check'!A151)</f>
        <v>0</v>
      </c>
      <c r="E151" s="6">
        <f>SUMIFS(Dataset!P:P,Dataset!B:B,"CC",Dataset!A:A,'Exclusions Check'!A151)</f>
        <v>0</v>
      </c>
      <c r="F151" s="13">
        <f t="shared" si="5"/>
        <v>0</v>
      </c>
      <c r="G151" s="13">
        <f ca="1">B151-F151</f>
        <v>0</v>
      </c>
      <c r="H151" s="13">
        <f t="shared" ca="1" si="4"/>
        <v>0</v>
      </c>
    </row>
    <row r="152" spans="2:8" x14ac:dyDescent="0.3">
      <c r="B152" s="6">
        <f ca="1">SUMIF(Dataset!$A$6:A10037,'Exclusions Check'!A152,Dataset!$P$6:$P$9892)</f>
        <v>0</v>
      </c>
      <c r="C152" s="6">
        <f>SUMIFS(Dataset!P:P,Dataset!B:B,"AA",Dataset!A:A,'Exclusions Check'!A152)</f>
        <v>0</v>
      </c>
      <c r="D152" s="6">
        <f>SUMIFS(Dataset!P:P,Dataset!B:B,"BB",Dataset!A:A,'Exclusions Check'!A152)</f>
        <v>0</v>
      </c>
      <c r="E152" s="6">
        <f>SUMIFS(Dataset!P:P,Dataset!B:B,"CC",Dataset!A:A,'Exclusions Check'!A152)</f>
        <v>0</v>
      </c>
      <c r="F152" s="13">
        <f t="shared" si="5"/>
        <v>0</v>
      </c>
      <c r="G152" s="13">
        <f ca="1">B152-F152</f>
        <v>0</v>
      </c>
      <c r="H152" s="13">
        <f t="shared" ca="1" si="4"/>
        <v>0</v>
      </c>
    </row>
    <row r="153" spans="2:8" x14ac:dyDescent="0.3">
      <c r="B153" s="6">
        <f ca="1">SUMIF(Dataset!$A$6:A10038,'Exclusions Check'!A153,Dataset!$P$6:$P$9892)</f>
        <v>0</v>
      </c>
      <c r="C153" s="6">
        <f>SUMIFS(Dataset!P:P,Dataset!B:B,"AA",Dataset!A:A,'Exclusions Check'!A153)</f>
        <v>0</v>
      </c>
      <c r="D153" s="6">
        <f>SUMIFS(Dataset!P:P,Dataset!B:B,"BB",Dataset!A:A,'Exclusions Check'!A153)</f>
        <v>0</v>
      </c>
      <c r="E153" s="6">
        <f>SUMIFS(Dataset!P:P,Dataset!B:B,"CC",Dataset!A:A,'Exclusions Check'!A153)</f>
        <v>0</v>
      </c>
      <c r="F153" s="13">
        <f t="shared" si="5"/>
        <v>0</v>
      </c>
      <c r="G153" s="13">
        <f ca="1">B153-F153</f>
        <v>0</v>
      </c>
      <c r="H153" s="13">
        <f t="shared" ca="1" si="4"/>
        <v>0</v>
      </c>
    </row>
    <row r="154" spans="2:8" x14ac:dyDescent="0.3">
      <c r="B154" s="6">
        <f ca="1">SUMIF(Dataset!$A$6:A10039,'Exclusions Check'!A154,Dataset!$P$6:$P$9892)</f>
        <v>0</v>
      </c>
      <c r="C154" s="6">
        <f>SUMIFS(Dataset!P:P,Dataset!B:B,"AA",Dataset!A:A,'Exclusions Check'!A154)</f>
        <v>0</v>
      </c>
      <c r="D154" s="6">
        <f>SUMIFS(Dataset!P:P,Dataset!B:B,"BB",Dataset!A:A,'Exclusions Check'!A154)</f>
        <v>0</v>
      </c>
      <c r="E154" s="6">
        <f>SUMIFS(Dataset!P:P,Dataset!B:B,"CC",Dataset!A:A,'Exclusions Check'!A154)</f>
        <v>0</v>
      </c>
      <c r="F154" s="13">
        <f t="shared" si="5"/>
        <v>0</v>
      </c>
      <c r="G154" s="13">
        <f ca="1">B154-F154</f>
        <v>0</v>
      </c>
      <c r="H154" s="13">
        <f t="shared" ca="1" si="4"/>
        <v>0</v>
      </c>
    </row>
    <row r="155" spans="2:8" x14ac:dyDescent="0.3">
      <c r="B155" s="6">
        <f ca="1">SUMIF(Dataset!$A$6:A10040,'Exclusions Check'!A155,Dataset!$P$6:$P$9892)</f>
        <v>0</v>
      </c>
      <c r="C155" s="6">
        <f>SUMIFS(Dataset!P:P,Dataset!B:B,"AA",Dataset!A:A,'Exclusions Check'!A155)</f>
        <v>0</v>
      </c>
      <c r="D155" s="6">
        <f>SUMIFS(Dataset!P:P,Dataset!B:B,"BB",Dataset!A:A,'Exclusions Check'!A155)</f>
        <v>0</v>
      </c>
      <c r="E155" s="6">
        <f>SUMIFS(Dataset!P:P,Dataset!B:B,"CC",Dataset!A:A,'Exclusions Check'!A155)</f>
        <v>0</v>
      </c>
      <c r="F155" s="13">
        <f t="shared" si="5"/>
        <v>0</v>
      </c>
      <c r="G155" s="13">
        <f ca="1">B155-F155</f>
        <v>0</v>
      </c>
      <c r="H155" s="13">
        <f t="shared" ca="1" si="4"/>
        <v>0</v>
      </c>
    </row>
    <row r="156" spans="2:8" x14ac:dyDescent="0.3">
      <c r="B156" s="6">
        <f ca="1">SUMIF(Dataset!$A$6:A10041,'Exclusions Check'!A156,Dataset!$P$6:$P$9892)</f>
        <v>0</v>
      </c>
      <c r="C156" s="6">
        <f>SUMIFS(Dataset!P:P,Dataset!B:B,"AA",Dataset!A:A,'Exclusions Check'!A156)</f>
        <v>0</v>
      </c>
      <c r="D156" s="6">
        <f>SUMIFS(Dataset!P:P,Dataset!B:B,"BB",Dataset!A:A,'Exclusions Check'!A156)</f>
        <v>0</v>
      </c>
      <c r="E156" s="6">
        <f>SUMIFS(Dataset!P:P,Dataset!B:B,"CC",Dataset!A:A,'Exclusions Check'!A156)</f>
        <v>0</v>
      </c>
      <c r="F156" s="13">
        <f t="shared" si="5"/>
        <v>0</v>
      </c>
      <c r="G156" s="13">
        <f ca="1">B156-F156</f>
        <v>0</v>
      </c>
      <c r="H156" s="13">
        <f t="shared" ca="1" si="4"/>
        <v>0</v>
      </c>
    </row>
    <row r="157" spans="2:8" x14ac:dyDescent="0.3">
      <c r="B157" s="6">
        <f ca="1">SUMIF(Dataset!$A$6:A10042,'Exclusions Check'!A157,Dataset!$P$6:$P$9892)</f>
        <v>0</v>
      </c>
      <c r="C157" s="6">
        <f>SUMIFS(Dataset!P:P,Dataset!B:B,"AA",Dataset!A:A,'Exclusions Check'!A157)</f>
        <v>0</v>
      </c>
      <c r="D157" s="6">
        <f>SUMIFS(Dataset!P:P,Dataset!B:B,"BB",Dataset!A:A,'Exclusions Check'!A157)</f>
        <v>0</v>
      </c>
      <c r="E157" s="6">
        <f>SUMIFS(Dataset!P:P,Dataset!B:B,"CC",Dataset!A:A,'Exclusions Check'!A157)</f>
        <v>0</v>
      </c>
      <c r="F157" s="13">
        <f t="shared" si="5"/>
        <v>0</v>
      </c>
      <c r="G157" s="13">
        <f ca="1">B157-F157</f>
        <v>0</v>
      </c>
      <c r="H157" s="13">
        <f t="shared" ca="1" si="4"/>
        <v>0</v>
      </c>
    </row>
    <row r="158" spans="2:8" x14ac:dyDescent="0.3">
      <c r="B158" s="6">
        <f ca="1">SUMIF(Dataset!$A$6:A10043,'Exclusions Check'!A158,Dataset!$P$6:$P$9892)</f>
        <v>0</v>
      </c>
      <c r="C158" s="6">
        <f>SUMIFS(Dataset!P:P,Dataset!B:B,"AA",Dataset!A:A,'Exclusions Check'!A158)</f>
        <v>0</v>
      </c>
      <c r="D158" s="6">
        <f>SUMIFS(Dataset!P:P,Dataset!B:B,"BB",Dataset!A:A,'Exclusions Check'!A158)</f>
        <v>0</v>
      </c>
      <c r="E158" s="6">
        <f>SUMIFS(Dataset!P:P,Dataset!B:B,"CC",Dataset!A:A,'Exclusions Check'!A158)</f>
        <v>0</v>
      </c>
      <c r="F158" s="13">
        <f t="shared" si="5"/>
        <v>0</v>
      </c>
      <c r="G158" s="13">
        <f ca="1">B158-F158</f>
        <v>0</v>
      </c>
      <c r="H158" s="13">
        <f t="shared" ca="1" si="4"/>
        <v>0</v>
      </c>
    </row>
    <row r="159" spans="2:8" x14ac:dyDescent="0.3">
      <c r="B159" s="6">
        <f ca="1">SUMIF(Dataset!$A$6:A10044,'Exclusions Check'!A159,Dataset!$P$6:$P$9892)</f>
        <v>0</v>
      </c>
      <c r="C159" s="6">
        <f>SUMIFS(Dataset!P:P,Dataset!B:B,"AA",Dataset!A:A,'Exclusions Check'!A159)</f>
        <v>0</v>
      </c>
      <c r="D159" s="6">
        <f>SUMIFS(Dataset!P:P,Dataset!B:B,"BB",Dataset!A:A,'Exclusions Check'!A159)</f>
        <v>0</v>
      </c>
      <c r="E159" s="6">
        <f>SUMIFS(Dataset!P:P,Dataset!B:B,"CC",Dataset!A:A,'Exclusions Check'!A159)</f>
        <v>0</v>
      </c>
      <c r="F159" s="13">
        <f t="shared" si="5"/>
        <v>0</v>
      </c>
      <c r="G159" s="13">
        <f ca="1">B159-F159</f>
        <v>0</v>
      </c>
      <c r="H159" s="13">
        <f t="shared" ca="1" si="4"/>
        <v>0</v>
      </c>
    </row>
    <row r="160" spans="2:8" x14ac:dyDescent="0.3">
      <c r="B160" s="6">
        <f ca="1">SUMIF(Dataset!$A$6:A10045,'Exclusions Check'!A160,Dataset!$P$6:$P$9892)</f>
        <v>0</v>
      </c>
      <c r="C160" s="6">
        <f>SUMIFS(Dataset!P:P,Dataset!B:B,"AA",Dataset!A:A,'Exclusions Check'!A160)</f>
        <v>0</v>
      </c>
      <c r="D160" s="6">
        <f>SUMIFS(Dataset!P:P,Dataset!B:B,"BB",Dataset!A:A,'Exclusions Check'!A160)</f>
        <v>0</v>
      </c>
      <c r="E160" s="6">
        <f>SUMIFS(Dataset!P:P,Dataset!B:B,"CC",Dataset!A:A,'Exclusions Check'!A160)</f>
        <v>0</v>
      </c>
      <c r="F160" s="13">
        <f t="shared" si="5"/>
        <v>0</v>
      </c>
      <c r="G160" s="13">
        <f ca="1">B160-F160</f>
        <v>0</v>
      </c>
      <c r="H160" s="13">
        <f t="shared" ca="1" si="4"/>
        <v>0</v>
      </c>
    </row>
    <row r="161" spans="2:8" x14ac:dyDescent="0.3">
      <c r="B161" s="6">
        <f ca="1">SUMIF(Dataset!$A$6:A10046,'Exclusions Check'!A161,Dataset!$P$6:$P$9892)</f>
        <v>0</v>
      </c>
      <c r="C161" s="6">
        <f>SUMIFS(Dataset!P:P,Dataset!B:B,"AA",Dataset!A:A,'Exclusions Check'!A161)</f>
        <v>0</v>
      </c>
      <c r="D161" s="6">
        <f>SUMIFS(Dataset!P:P,Dataset!B:B,"BB",Dataset!A:A,'Exclusions Check'!A161)</f>
        <v>0</v>
      </c>
      <c r="E161" s="6">
        <f>SUMIFS(Dataset!P:P,Dataset!B:B,"CC",Dataset!A:A,'Exclusions Check'!A161)</f>
        <v>0</v>
      </c>
      <c r="F161" s="13">
        <f t="shared" si="5"/>
        <v>0</v>
      </c>
      <c r="G161" s="13">
        <f ca="1">B161-F161</f>
        <v>0</v>
      </c>
      <c r="H161" s="13">
        <f t="shared" ca="1" si="4"/>
        <v>0</v>
      </c>
    </row>
    <row r="162" spans="2:8" x14ac:dyDescent="0.3">
      <c r="B162" s="6">
        <f ca="1">SUMIF(Dataset!$A$6:A10047,'Exclusions Check'!A162,Dataset!$P$6:$P$9892)</f>
        <v>0</v>
      </c>
      <c r="C162" s="6">
        <f>SUMIFS(Dataset!P:P,Dataset!B:B,"AA",Dataset!A:A,'Exclusions Check'!A162)</f>
        <v>0</v>
      </c>
      <c r="D162" s="6">
        <f>SUMIFS(Dataset!P:P,Dataset!B:B,"BB",Dataset!A:A,'Exclusions Check'!A162)</f>
        <v>0</v>
      </c>
      <c r="E162" s="6">
        <f>SUMIFS(Dataset!P:P,Dataset!B:B,"CC",Dataset!A:A,'Exclusions Check'!A162)</f>
        <v>0</v>
      </c>
      <c r="F162" s="13">
        <f t="shared" si="5"/>
        <v>0</v>
      </c>
      <c r="G162" s="13">
        <f ca="1">B162-F162</f>
        <v>0</v>
      </c>
      <c r="H162" s="13">
        <f t="shared" ca="1" si="4"/>
        <v>0</v>
      </c>
    </row>
    <row r="163" spans="2:8" x14ac:dyDescent="0.3">
      <c r="B163" s="6">
        <f ca="1">SUMIF(Dataset!$A$6:A10048,'Exclusions Check'!A163,Dataset!$P$6:$P$9892)</f>
        <v>0</v>
      </c>
      <c r="C163" s="6">
        <f>SUMIFS(Dataset!P:P,Dataset!B:B,"AA",Dataset!A:A,'Exclusions Check'!A163)</f>
        <v>0</v>
      </c>
      <c r="D163" s="6">
        <f>SUMIFS(Dataset!P:P,Dataset!B:B,"BB",Dataset!A:A,'Exclusions Check'!A163)</f>
        <v>0</v>
      </c>
      <c r="E163" s="6">
        <f>SUMIFS(Dataset!P:P,Dataset!B:B,"CC",Dataset!A:A,'Exclusions Check'!A163)</f>
        <v>0</v>
      </c>
      <c r="F163" s="13">
        <f t="shared" si="5"/>
        <v>0</v>
      </c>
      <c r="G163" s="13">
        <f ca="1">B163-F163</f>
        <v>0</v>
      </c>
      <c r="H163" s="13">
        <f t="shared" ca="1" si="4"/>
        <v>0</v>
      </c>
    </row>
    <row r="164" spans="2:8" x14ac:dyDescent="0.3">
      <c r="B164" s="6">
        <f ca="1">SUMIF(Dataset!$A$6:A10049,'Exclusions Check'!A164,Dataset!$P$6:$P$9892)</f>
        <v>0</v>
      </c>
      <c r="C164" s="6">
        <f>SUMIFS(Dataset!P:P,Dataset!B:B,"AA",Dataset!A:A,'Exclusions Check'!A164)</f>
        <v>0</v>
      </c>
      <c r="D164" s="6">
        <f>SUMIFS(Dataset!P:P,Dataset!B:B,"BB",Dataset!A:A,'Exclusions Check'!A164)</f>
        <v>0</v>
      </c>
      <c r="E164" s="6">
        <f>SUMIFS(Dataset!P:P,Dataset!B:B,"CC",Dataset!A:A,'Exclusions Check'!A164)</f>
        <v>0</v>
      </c>
      <c r="F164" s="13">
        <f t="shared" si="5"/>
        <v>0</v>
      </c>
      <c r="G164" s="13">
        <f ca="1">B164-F164</f>
        <v>0</v>
      </c>
      <c r="H164" s="13">
        <f t="shared" ca="1" si="4"/>
        <v>0</v>
      </c>
    </row>
    <row r="165" spans="2:8" x14ac:dyDescent="0.3">
      <c r="B165" s="6">
        <f ca="1">SUMIF(Dataset!$A$6:A10050,'Exclusions Check'!A165,Dataset!$P$6:$P$9892)</f>
        <v>0</v>
      </c>
      <c r="C165" s="6">
        <f>SUMIFS(Dataset!P:P,Dataset!B:B,"AA",Dataset!A:A,'Exclusions Check'!A165)</f>
        <v>0</v>
      </c>
      <c r="D165" s="6">
        <f>SUMIFS(Dataset!P:P,Dataset!B:B,"BB",Dataset!A:A,'Exclusions Check'!A165)</f>
        <v>0</v>
      </c>
      <c r="E165" s="6">
        <f>SUMIFS(Dataset!P:P,Dataset!B:B,"CC",Dataset!A:A,'Exclusions Check'!A165)</f>
        <v>0</v>
      </c>
      <c r="F165" s="13">
        <f t="shared" si="5"/>
        <v>0</v>
      </c>
      <c r="G165" s="13">
        <f ca="1">B165-F165</f>
        <v>0</v>
      </c>
      <c r="H165" s="13">
        <f t="shared" ca="1" si="4"/>
        <v>0</v>
      </c>
    </row>
    <row r="166" spans="2:8" x14ac:dyDescent="0.3">
      <c r="B166" s="6">
        <f ca="1">SUMIF(Dataset!$A$6:A10051,'Exclusions Check'!A166,Dataset!$P$6:$P$9892)</f>
        <v>0</v>
      </c>
      <c r="C166" s="6">
        <f>SUMIFS(Dataset!P:P,Dataset!B:B,"AA",Dataset!A:A,'Exclusions Check'!A166)</f>
        <v>0</v>
      </c>
      <c r="D166" s="6">
        <f>SUMIFS(Dataset!P:P,Dataset!B:B,"BB",Dataset!A:A,'Exclusions Check'!A166)</f>
        <v>0</v>
      </c>
      <c r="E166" s="6">
        <f>SUMIFS(Dataset!P:P,Dataset!B:B,"CC",Dataset!A:A,'Exclusions Check'!A166)</f>
        <v>0</v>
      </c>
      <c r="F166" s="13">
        <f t="shared" si="5"/>
        <v>0</v>
      </c>
      <c r="G166" s="13">
        <f ca="1">B166-F166</f>
        <v>0</v>
      </c>
      <c r="H166" s="13">
        <f t="shared" ca="1" si="4"/>
        <v>0</v>
      </c>
    </row>
    <row r="167" spans="2:8" x14ac:dyDescent="0.3">
      <c r="B167" s="6">
        <f ca="1">SUMIF(Dataset!$A$6:A10052,'Exclusions Check'!A167,Dataset!$P$6:$P$9892)</f>
        <v>0</v>
      </c>
      <c r="C167" s="6">
        <f>SUMIFS(Dataset!P:P,Dataset!B:B,"AA",Dataset!A:A,'Exclusions Check'!A167)</f>
        <v>0</v>
      </c>
      <c r="D167" s="6">
        <f>SUMIFS(Dataset!P:P,Dataset!B:B,"BB",Dataset!A:A,'Exclusions Check'!A167)</f>
        <v>0</v>
      </c>
      <c r="E167" s="6">
        <f>SUMIFS(Dataset!P:P,Dataset!B:B,"CC",Dataset!A:A,'Exclusions Check'!A167)</f>
        <v>0</v>
      </c>
      <c r="F167" s="13">
        <f t="shared" si="5"/>
        <v>0</v>
      </c>
      <c r="G167" s="13">
        <f ca="1">B167-F167</f>
        <v>0</v>
      </c>
      <c r="H167" s="13">
        <f t="shared" ca="1" si="4"/>
        <v>0</v>
      </c>
    </row>
    <row r="168" spans="2:8" x14ac:dyDescent="0.3">
      <c r="B168" s="6">
        <f ca="1">SUMIF(Dataset!$A$6:A10053,'Exclusions Check'!A168,Dataset!$P$6:$P$9892)</f>
        <v>0</v>
      </c>
      <c r="C168" s="6">
        <f>SUMIFS(Dataset!P:P,Dataset!B:B,"AA",Dataset!A:A,'Exclusions Check'!A168)</f>
        <v>0</v>
      </c>
      <c r="D168" s="6">
        <f>SUMIFS(Dataset!P:P,Dataset!B:B,"BB",Dataset!A:A,'Exclusions Check'!A168)</f>
        <v>0</v>
      </c>
      <c r="E168" s="6">
        <f>SUMIFS(Dataset!P:P,Dataset!B:B,"CC",Dataset!A:A,'Exclusions Check'!A168)</f>
        <v>0</v>
      </c>
      <c r="F168" s="13">
        <f t="shared" si="5"/>
        <v>0</v>
      </c>
      <c r="G168" s="13">
        <f ca="1">B168-F168</f>
        <v>0</v>
      </c>
      <c r="H168" s="13">
        <f t="shared" ca="1" si="4"/>
        <v>0</v>
      </c>
    </row>
    <row r="169" spans="2:8" x14ac:dyDescent="0.3">
      <c r="B169" s="6">
        <f ca="1">SUMIF(Dataset!$A$6:A10054,'Exclusions Check'!A169,Dataset!$P$6:$P$9892)</f>
        <v>0</v>
      </c>
      <c r="C169" s="6">
        <f>SUMIFS(Dataset!P:P,Dataset!B:B,"AA",Dataset!A:A,'Exclusions Check'!A169)</f>
        <v>0</v>
      </c>
      <c r="D169" s="6">
        <f>SUMIFS(Dataset!P:P,Dataset!B:B,"BB",Dataset!A:A,'Exclusions Check'!A169)</f>
        <v>0</v>
      </c>
      <c r="E169" s="6">
        <f>SUMIFS(Dataset!P:P,Dataset!B:B,"CC",Dataset!A:A,'Exclusions Check'!A169)</f>
        <v>0</v>
      </c>
      <c r="F169" s="13">
        <f t="shared" si="5"/>
        <v>0</v>
      </c>
      <c r="G169" s="13">
        <f ca="1">B169-F169</f>
        <v>0</v>
      </c>
      <c r="H169" s="13">
        <f t="shared" ca="1" si="4"/>
        <v>0</v>
      </c>
    </row>
    <row r="170" spans="2:8" x14ac:dyDescent="0.3">
      <c r="B170" s="6">
        <f ca="1">SUMIF(Dataset!$A$6:A10055,'Exclusions Check'!A170,Dataset!$P$6:$P$9892)</f>
        <v>0</v>
      </c>
      <c r="C170" s="6">
        <f>SUMIFS(Dataset!P:P,Dataset!B:B,"AA",Dataset!A:A,'Exclusions Check'!A170)</f>
        <v>0</v>
      </c>
      <c r="D170" s="6">
        <f>SUMIFS(Dataset!P:P,Dataset!B:B,"BB",Dataset!A:A,'Exclusions Check'!A170)</f>
        <v>0</v>
      </c>
      <c r="E170" s="6">
        <f>SUMIFS(Dataset!P:P,Dataset!B:B,"CC",Dataset!A:A,'Exclusions Check'!A170)</f>
        <v>0</v>
      </c>
      <c r="F170" s="13">
        <f t="shared" si="5"/>
        <v>0</v>
      </c>
      <c r="G170" s="13">
        <f ca="1">B170-F170</f>
        <v>0</v>
      </c>
      <c r="H170" s="13">
        <f t="shared" ca="1" si="4"/>
        <v>0</v>
      </c>
    </row>
    <row r="171" spans="2:8" x14ac:dyDescent="0.3">
      <c r="B171" s="6">
        <f ca="1">SUMIF(Dataset!$A$6:A10056,'Exclusions Check'!A171,Dataset!$P$6:$P$9892)</f>
        <v>0</v>
      </c>
      <c r="C171" s="6">
        <f>SUMIFS(Dataset!P:P,Dataset!B:B,"AA",Dataset!A:A,'Exclusions Check'!A171)</f>
        <v>0</v>
      </c>
      <c r="D171" s="6">
        <f>SUMIFS(Dataset!P:P,Dataset!B:B,"BB",Dataset!A:A,'Exclusions Check'!A171)</f>
        <v>0</v>
      </c>
      <c r="E171" s="6">
        <f>SUMIFS(Dataset!P:P,Dataset!B:B,"CC",Dataset!A:A,'Exclusions Check'!A171)</f>
        <v>0</v>
      </c>
      <c r="F171" s="13">
        <f t="shared" si="5"/>
        <v>0</v>
      </c>
      <c r="G171" s="13">
        <f ca="1">B171-F171</f>
        <v>0</v>
      </c>
      <c r="H171" s="13">
        <f t="shared" ca="1" si="4"/>
        <v>0</v>
      </c>
    </row>
    <row r="172" spans="2:8" x14ac:dyDescent="0.3">
      <c r="B172" s="6">
        <f ca="1">SUMIF(Dataset!$A$6:A10057,'Exclusions Check'!A172,Dataset!$P$6:$P$9892)</f>
        <v>0</v>
      </c>
      <c r="C172" s="6">
        <f>SUMIFS(Dataset!P:P,Dataset!B:B,"AA",Dataset!A:A,'Exclusions Check'!A172)</f>
        <v>0</v>
      </c>
      <c r="D172" s="6">
        <f>SUMIFS(Dataset!P:P,Dataset!B:B,"BB",Dataset!A:A,'Exclusions Check'!A172)</f>
        <v>0</v>
      </c>
      <c r="E172" s="6">
        <f>SUMIFS(Dataset!P:P,Dataset!B:B,"CC",Dataset!A:A,'Exclusions Check'!A172)</f>
        <v>0</v>
      </c>
      <c r="F172" s="13">
        <f t="shared" si="5"/>
        <v>0</v>
      </c>
      <c r="G172" s="13">
        <f ca="1">B172-F172</f>
        <v>0</v>
      </c>
      <c r="H172" s="13">
        <f t="shared" ca="1" si="4"/>
        <v>0</v>
      </c>
    </row>
    <row r="173" spans="2:8" x14ac:dyDescent="0.3">
      <c r="B173" s="6">
        <f ca="1">SUMIF(Dataset!$A$6:A10058,'Exclusions Check'!A173,Dataset!$P$6:$P$9892)</f>
        <v>0</v>
      </c>
      <c r="C173" s="6">
        <f>SUMIFS(Dataset!P:P,Dataset!B:B,"AA",Dataset!A:A,'Exclusions Check'!A173)</f>
        <v>0</v>
      </c>
      <c r="D173" s="6">
        <f>SUMIFS(Dataset!P:P,Dataset!B:B,"BB",Dataset!A:A,'Exclusions Check'!A173)</f>
        <v>0</v>
      </c>
      <c r="E173" s="6">
        <f>SUMIFS(Dataset!P:P,Dataset!B:B,"CC",Dataset!A:A,'Exclusions Check'!A173)</f>
        <v>0</v>
      </c>
      <c r="F173" s="13">
        <f t="shared" si="5"/>
        <v>0</v>
      </c>
      <c r="G173" s="13">
        <f ca="1">B173-F173</f>
        <v>0</v>
      </c>
      <c r="H173" s="13">
        <f t="shared" ca="1" si="4"/>
        <v>0</v>
      </c>
    </row>
    <row r="174" spans="2:8" x14ac:dyDescent="0.3">
      <c r="B174" s="6">
        <f ca="1">SUMIF(Dataset!$A$6:A10059,'Exclusions Check'!A174,Dataset!$P$6:$P$9892)</f>
        <v>0</v>
      </c>
      <c r="C174" s="6">
        <f>SUMIFS(Dataset!P:P,Dataset!B:B,"AA",Dataset!A:A,'Exclusions Check'!A174)</f>
        <v>0</v>
      </c>
      <c r="D174" s="6">
        <f>SUMIFS(Dataset!P:P,Dataset!B:B,"BB",Dataset!A:A,'Exclusions Check'!A174)</f>
        <v>0</v>
      </c>
      <c r="E174" s="6">
        <f>SUMIFS(Dataset!P:P,Dataset!B:B,"CC",Dataset!A:A,'Exclusions Check'!A174)</f>
        <v>0</v>
      </c>
      <c r="F174" s="13">
        <f t="shared" si="5"/>
        <v>0</v>
      </c>
      <c r="G174" s="13">
        <f ca="1">B174-F174</f>
        <v>0</v>
      </c>
      <c r="H174" s="13">
        <f t="shared" ca="1" si="4"/>
        <v>0</v>
      </c>
    </row>
    <row r="175" spans="2:8" x14ac:dyDescent="0.3">
      <c r="B175" s="6">
        <f ca="1">SUMIF(Dataset!$A$6:A10060,'Exclusions Check'!A175,Dataset!$P$6:$P$9892)</f>
        <v>0</v>
      </c>
      <c r="C175" s="6">
        <f>SUMIFS(Dataset!P:P,Dataset!B:B,"AA",Dataset!A:A,'Exclusions Check'!A175)</f>
        <v>0</v>
      </c>
      <c r="D175" s="6">
        <f>SUMIFS(Dataset!P:P,Dataset!B:B,"BB",Dataset!A:A,'Exclusions Check'!A175)</f>
        <v>0</v>
      </c>
      <c r="E175" s="6">
        <f>SUMIFS(Dataset!P:P,Dataset!B:B,"CC",Dataset!A:A,'Exclusions Check'!A175)</f>
        <v>0</v>
      </c>
      <c r="F175" s="13">
        <f t="shared" si="5"/>
        <v>0</v>
      </c>
      <c r="G175" s="13">
        <f ca="1">B175-F175</f>
        <v>0</v>
      </c>
      <c r="H175" s="13">
        <f t="shared" ca="1" si="4"/>
        <v>0</v>
      </c>
    </row>
    <row r="176" spans="2:8" x14ac:dyDescent="0.3">
      <c r="B176" s="6">
        <f ca="1">SUMIF(Dataset!$A$6:A10061,'Exclusions Check'!A176,Dataset!$P$6:$P$9892)</f>
        <v>0</v>
      </c>
      <c r="C176" s="6">
        <f>SUMIFS(Dataset!P:P,Dataset!B:B,"AA",Dataset!A:A,'Exclusions Check'!A176)</f>
        <v>0</v>
      </c>
      <c r="D176" s="6">
        <f>SUMIFS(Dataset!P:P,Dataset!B:B,"BB",Dataset!A:A,'Exclusions Check'!A176)</f>
        <v>0</v>
      </c>
      <c r="E176" s="6">
        <f>SUMIFS(Dataset!P:P,Dataset!B:B,"CC",Dataset!A:A,'Exclusions Check'!A176)</f>
        <v>0</v>
      </c>
      <c r="F176" s="13">
        <f t="shared" si="5"/>
        <v>0</v>
      </c>
      <c r="G176" s="13">
        <f ca="1">B176-F176</f>
        <v>0</v>
      </c>
      <c r="H176" s="13">
        <f t="shared" ca="1" si="4"/>
        <v>0</v>
      </c>
    </row>
    <row r="177" spans="2:8" x14ac:dyDescent="0.3">
      <c r="B177" s="6">
        <f ca="1">SUMIF(Dataset!$A$6:A10062,'Exclusions Check'!A177,Dataset!$P$6:$P$9892)</f>
        <v>0</v>
      </c>
      <c r="C177" s="6">
        <f>SUMIFS(Dataset!P:P,Dataset!B:B,"AA",Dataset!A:A,'Exclusions Check'!A177)</f>
        <v>0</v>
      </c>
      <c r="D177" s="6">
        <f>SUMIFS(Dataset!P:P,Dataset!B:B,"BB",Dataset!A:A,'Exclusions Check'!A177)</f>
        <v>0</v>
      </c>
      <c r="E177" s="6">
        <f>SUMIFS(Dataset!P:P,Dataset!B:B,"CC",Dataset!A:A,'Exclusions Check'!A177)</f>
        <v>0</v>
      </c>
      <c r="F177" s="13">
        <f t="shared" si="5"/>
        <v>0</v>
      </c>
      <c r="G177" s="13">
        <f ca="1">B177-F177</f>
        <v>0</v>
      </c>
      <c r="H177" s="13">
        <f t="shared" ca="1" si="4"/>
        <v>0</v>
      </c>
    </row>
    <row r="178" spans="2:8" x14ac:dyDescent="0.3">
      <c r="B178" s="6">
        <f ca="1">SUMIF(Dataset!$A$6:A10063,'Exclusions Check'!A178,Dataset!$P$6:$P$9892)</f>
        <v>0</v>
      </c>
      <c r="C178" s="6">
        <f>SUMIFS(Dataset!P:P,Dataset!B:B,"AA",Dataset!A:A,'Exclusions Check'!A178)</f>
        <v>0</v>
      </c>
      <c r="D178" s="6">
        <f>SUMIFS(Dataset!P:P,Dataset!B:B,"BB",Dataset!A:A,'Exclusions Check'!A178)</f>
        <v>0</v>
      </c>
      <c r="E178" s="6">
        <f>SUMIFS(Dataset!P:P,Dataset!B:B,"CC",Dataset!A:A,'Exclusions Check'!A178)</f>
        <v>0</v>
      </c>
      <c r="F178" s="13">
        <f t="shared" si="5"/>
        <v>0</v>
      </c>
      <c r="G178" s="13">
        <f ca="1">B178-F178</f>
        <v>0</v>
      </c>
      <c r="H178" s="13">
        <f t="shared" ca="1" si="4"/>
        <v>0</v>
      </c>
    </row>
    <row r="179" spans="2:8" x14ac:dyDescent="0.3">
      <c r="B179" s="6">
        <f ca="1">SUMIF(Dataset!$A$6:A10064,'Exclusions Check'!A179,Dataset!$P$6:$P$9892)</f>
        <v>0</v>
      </c>
      <c r="C179" s="6">
        <f>SUMIFS(Dataset!P:P,Dataset!B:B,"AA",Dataset!A:A,'Exclusions Check'!A179)</f>
        <v>0</v>
      </c>
      <c r="D179" s="6">
        <f>SUMIFS(Dataset!P:P,Dataset!B:B,"BB",Dataset!A:A,'Exclusions Check'!A179)</f>
        <v>0</v>
      </c>
      <c r="E179" s="6">
        <f>SUMIFS(Dataset!P:P,Dataset!B:B,"CC",Dataset!A:A,'Exclusions Check'!A179)</f>
        <v>0</v>
      </c>
      <c r="F179" s="13">
        <f t="shared" si="5"/>
        <v>0</v>
      </c>
      <c r="G179" s="13">
        <f ca="1">B179-F179</f>
        <v>0</v>
      </c>
      <c r="H179" s="13">
        <f t="shared" ca="1" si="4"/>
        <v>0</v>
      </c>
    </row>
    <row r="180" spans="2:8" x14ac:dyDescent="0.3">
      <c r="B180" s="6">
        <f ca="1">SUMIF(Dataset!$A$6:A10065,'Exclusions Check'!A180,Dataset!$P$6:$P$9892)</f>
        <v>0</v>
      </c>
      <c r="C180" s="6">
        <f>SUMIFS(Dataset!P:P,Dataset!B:B,"AA",Dataset!A:A,'Exclusions Check'!A180)</f>
        <v>0</v>
      </c>
      <c r="D180" s="6">
        <f>SUMIFS(Dataset!P:P,Dataset!B:B,"BB",Dataset!A:A,'Exclusions Check'!A180)</f>
        <v>0</v>
      </c>
      <c r="E180" s="6">
        <f>SUMIFS(Dataset!P:P,Dataset!B:B,"CC",Dataset!A:A,'Exclusions Check'!A180)</f>
        <v>0</v>
      </c>
      <c r="F180" s="13">
        <f t="shared" si="5"/>
        <v>0</v>
      </c>
      <c r="G180" s="13">
        <f ca="1">B180-F180</f>
        <v>0</v>
      </c>
      <c r="H180" s="13">
        <f t="shared" ca="1" si="4"/>
        <v>0</v>
      </c>
    </row>
    <row r="181" spans="2:8" x14ac:dyDescent="0.3">
      <c r="B181" s="6">
        <f ca="1">SUMIF(Dataset!$A$6:A10066,'Exclusions Check'!A181,Dataset!$P$6:$P$9892)</f>
        <v>0</v>
      </c>
      <c r="C181" s="6">
        <f>SUMIFS(Dataset!P:P,Dataset!B:B,"AA",Dataset!A:A,'Exclusions Check'!A181)</f>
        <v>0</v>
      </c>
      <c r="D181" s="6">
        <f>SUMIFS(Dataset!P:P,Dataset!B:B,"BB",Dataset!A:A,'Exclusions Check'!A181)</f>
        <v>0</v>
      </c>
      <c r="E181" s="6">
        <f>SUMIFS(Dataset!P:P,Dataset!B:B,"CC",Dataset!A:A,'Exclusions Check'!A181)</f>
        <v>0</v>
      </c>
      <c r="F181" s="13">
        <f t="shared" si="5"/>
        <v>0</v>
      </c>
      <c r="G181" s="13">
        <f ca="1">B181-F181</f>
        <v>0</v>
      </c>
      <c r="H181" s="13">
        <f t="shared" ca="1" si="4"/>
        <v>0</v>
      </c>
    </row>
    <row r="182" spans="2:8" x14ac:dyDescent="0.3">
      <c r="B182" s="6">
        <f ca="1">SUMIF(Dataset!$A$6:A10067,'Exclusions Check'!A182,Dataset!$P$6:$P$9892)</f>
        <v>0</v>
      </c>
      <c r="C182" s="6">
        <f>SUMIFS(Dataset!P:P,Dataset!B:B,"AA",Dataset!A:A,'Exclusions Check'!A182)</f>
        <v>0</v>
      </c>
      <c r="D182" s="6">
        <f>SUMIFS(Dataset!P:P,Dataset!B:B,"BB",Dataset!A:A,'Exclusions Check'!A182)</f>
        <v>0</v>
      </c>
      <c r="E182" s="6">
        <f>SUMIFS(Dataset!P:P,Dataset!B:B,"CC",Dataset!A:A,'Exclusions Check'!A182)</f>
        <v>0</v>
      </c>
      <c r="F182" s="13">
        <f t="shared" si="5"/>
        <v>0</v>
      </c>
      <c r="G182" s="13">
        <f ca="1">B182-F182</f>
        <v>0</v>
      </c>
      <c r="H182" s="13">
        <f t="shared" ca="1" si="4"/>
        <v>0</v>
      </c>
    </row>
    <row r="183" spans="2:8" x14ac:dyDescent="0.3">
      <c r="B183" s="6">
        <f ca="1">SUMIF(Dataset!$A$6:A10068,'Exclusions Check'!A183,Dataset!$P$6:$P$9892)</f>
        <v>0</v>
      </c>
      <c r="C183" s="6">
        <f>SUMIFS(Dataset!P:P,Dataset!B:B,"AA",Dataset!A:A,'Exclusions Check'!A183)</f>
        <v>0</v>
      </c>
      <c r="D183" s="6">
        <f>SUMIFS(Dataset!P:P,Dataset!B:B,"BB",Dataset!A:A,'Exclusions Check'!A183)</f>
        <v>0</v>
      </c>
      <c r="E183" s="6">
        <f>SUMIFS(Dataset!P:P,Dataset!B:B,"CC",Dataset!A:A,'Exclusions Check'!A183)</f>
        <v>0</v>
      </c>
      <c r="F183" s="13">
        <f t="shared" si="5"/>
        <v>0</v>
      </c>
      <c r="G183" s="13">
        <f ca="1">B183-F183</f>
        <v>0</v>
      </c>
      <c r="H183" s="13">
        <f t="shared" ca="1" si="4"/>
        <v>0</v>
      </c>
    </row>
    <row r="184" spans="2:8" x14ac:dyDescent="0.3">
      <c r="B184" s="6">
        <f ca="1">SUMIF(Dataset!$A$6:A10069,'Exclusions Check'!A184,Dataset!$P$6:$P$9892)</f>
        <v>0</v>
      </c>
      <c r="C184" s="6">
        <f>SUMIFS(Dataset!P:P,Dataset!B:B,"AA",Dataset!A:A,'Exclusions Check'!A184)</f>
        <v>0</v>
      </c>
      <c r="D184" s="6">
        <f>SUMIFS(Dataset!P:P,Dataset!B:B,"BB",Dataset!A:A,'Exclusions Check'!A184)</f>
        <v>0</v>
      </c>
      <c r="E184" s="6">
        <f>SUMIFS(Dataset!P:P,Dataset!B:B,"CC",Dataset!A:A,'Exclusions Check'!A184)</f>
        <v>0</v>
      </c>
      <c r="F184" s="13">
        <f t="shared" si="5"/>
        <v>0</v>
      </c>
      <c r="G184" s="13">
        <f ca="1">B184-F184</f>
        <v>0</v>
      </c>
      <c r="H184" s="13">
        <f t="shared" ca="1" si="4"/>
        <v>0</v>
      </c>
    </row>
    <row r="185" spans="2:8" x14ac:dyDescent="0.3">
      <c r="B185" s="6">
        <f ca="1">SUMIF(Dataset!$A$6:A10070,'Exclusions Check'!A185,Dataset!$P$6:$P$9892)</f>
        <v>0</v>
      </c>
      <c r="C185" s="6">
        <f>SUMIFS(Dataset!P:P,Dataset!B:B,"AA",Dataset!A:A,'Exclusions Check'!A185)</f>
        <v>0</v>
      </c>
      <c r="D185" s="6">
        <f>SUMIFS(Dataset!P:P,Dataset!B:B,"BB",Dataset!A:A,'Exclusions Check'!A185)</f>
        <v>0</v>
      </c>
      <c r="E185" s="6">
        <f>SUMIFS(Dataset!P:P,Dataset!B:B,"CC",Dataset!A:A,'Exclusions Check'!A185)</f>
        <v>0</v>
      </c>
      <c r="F185" s="13">
        <f t="shared" si="5"/>
        <v>0</v>
      </c>
      <c r="G185" s="13">
        <f ca="1">B185-F185</f>
        <v>0</v>
      </c>
      <c r="H185" s="13">
        <f t="shared" ca="1" si="4"/>
        <v>0</v>
      </c>
    </row>
    <row r="186" spans="2:8" x14ac:dyDescent="0.3">
      <c r="B186" s="6">
        <f ca="1">SUMIF(Dataset!$A$6:A10071,'Exclusions Check'!A186,Dataset!$P$6:$P$9892)</f>
        <v>0</v>
      </c>
      <c r="C186" s="6">
        <f>SUMIFS(Dataset!P:P,Dataset!B:B,"AA",Dataset!A:A,'Exclusions Check'!A186)</f>
        <v>0</v>
      </c>
      <c r="D186" s="6">
        <f>SUMIFS(Dataset!P:P,Dataset!B:B,"BB",Dataset!A:A,'Exclusions Check'!A186)</f>
        <v>0</v>
      </c>
      <c r="E186" s="6">
        <f>SUMIFS(Dataset!P:P,Dataset!B:B,"CC",Dataset!A:A,'Exclusions Check'!A186)</f>
        <v>0</v>
      </c>
      <c r="F186" s="13">
        <f t="shared" si="5"/>
        <v>0</v>
      </c>
      <c r="G186" s="13">
        <f ca="1">B186-F186</f>
        <v>0</v>
      </c>
      <c r="H186" s="13">
        <f t="shared" ca="1" si="4"/>
        <v>0</v>
      </c>
    </row>
    <row r="187" spans="2:8" x14ac:dyDescent="0.3">
      <c r="B187" s="6">
        <f ca="1">SUMIF(Dataset!$A$6:A10072,'Exclusions Check'!A187,Dataset!$P$6:$P$9892)</f>
        <v>0</v>
      </c>
      <c r="C187" s="6">
        <f>SUMIFS(Dataset!P:P,Dataset!B:B,"AA",Dataset!A:A,'Exclusions Check'!A187)</f>
        <v>0</v>
      </c>
      <c r="D187" s="6">
        <f>SUMIFS(Dataset!P:P,Dataset!B:B,"BB",Dataset!A:A,'Exclusions Check'!A187)</f>
        <v>0</v>
      </c>
      <c r="E187" s="6">
        <f>SUMIFS(Dataset!P:P,Dataset!B:B,"CC",Dataset!A:A,'Exclusions Check'!A187)</f>
        <v>0</v>
      </c>
      <c r="F187" s="13">
        <f t="shared" si="5"/>
        <v>0</v>
      </c>
      <c r="G187" s="13">
        <f ca="1">B187-F187</f>
        <v>0</v>
      </c>
      <c r="H187" s="13">
        <f t="shared" ca="1" si="4"/>
        <v>0</v>
      </c>
    </row>
    <row r="188" spans="2:8" x14ac:dyDescent="0.3">
      <c r="B188" s="6">
        <f ca="1">SUMIF(Dataset!$A$6:A10073,'Exclusions Check'!A188,Dataset!$P$6:$P$9892)</f>
        <v>0</v>
      </c>
      <c r="C188" s="6">
        <f>SUMIFS(Dataset!P:P,Dataset!B:B,"AA",Dataset!A:A,'Exclusions Check'!A188)</f>
        <v>0</v>
      </c>
      <c r="D188" s="6">
        <f>SUMIFS(Dataset!P:P,Dataset!B:B,"BB",Dataset!A:A,'Exclusions Check'!A188)</f>
        <v>0</v>
      </c>
      <c r="E188" s="6">
        <f>SUMIFS(Dataset!P:P,Dataset!B:B,"CC",Dataset!A:A,'Exclusions Check'!A188)</f>
        <v>0</v>
      </c>
      <c r="F188" s="13">
        <f t="shared" si="5"/>
        <v>0</v>
      </c>
      <c r="G188" s="13">
        <f ca="1">B188-F188</f>
        <v>0</v>
      </c>
      <c r="H188" s="13">
        <f t="shared" ca="1" si="4"/>
        <v>0</v>
      </c>
    </row>
    <row r="189" spans="2:8" x14ac:dyDescent="0.3">
      <c r="B189" s="6">
        <f ca="1">SUMIF(Dataset!$A$6:A10074,'Exclusions Check'!A189,Dataset!$P$6:$P$9892)</f>
        <v>0</v>
      </c>
      <c r="C189" s="6">
        <f>SUMIFS(Dataset!P:P,Dataset!B:B,"AA",Dataset!A:A,'Exclusions Check'!A189)</f>
        <v>0</v>
      </c>
      <c r="D189" s="6">
        <f>SUMIFS(Dataset!P:P,Dataset!B:B,"BB",Dataset!A:A,'Exclusions Check'!A189)</f>
        <v>0</v>
      </c>
      <c r="E189" s="6">
        <f>SUMIFS(Dataset!P:P,Dataset!B:B,"CC",Dataset!A:A,'Exclusions Check'!A189)</f>
        <v>0</v>
      </c>
      <c r="F189" s="13">
        <f t="shared" si="5"/>
        <v>0</v>
      </c>
      <c r="G189" s="13">
        <f ca="1">B189-F189</f>
        <v>0</v>
      </c>
      <c r="H189" s="13">
        <f t="shared" ca="1" si="4"/>
        <v>0</v>
      </c>
    </row>
    <row r="190" spans="2:8" x14ac:dyDescent="0.3">
      <c r="B190" s="6">
        <f ca="1">SUMIF(Dataset!$A$6:A10075,'Exclusions Check'!A190,Dataset!$P$6:$P$9892)</f>
        <v>0</v>
      </c>
      <c r="C190" s="6">
        <f>SUMIFS(Dataset!P:P,Dataset!B:B,"AA",Dataset!A:A,'Exclusions Check'!A190)</f>
        <v>0</v>
      </c>
      <c r="D190" s="6">
        <f>SUMIFS(Dataset!P:P,Dataset!B:B,"BB",Dataset!A:A,'Exclusions Check'!A190)</f>
        <v>0</v>
      </c>
      <c r="E190" s="6">
        <f>SUMIFS(Dataset!P:P,Dataset!B:B,"CC",Dataset!A:A,'Exclusions Check'!A190)</f>
        <v>0</v>
      </c>
      <c r="F190" s="13">
        <f t="shared" si="5"/>
        <v>0</v>
      </c>
      <c r="G190" s="13">
        <f ca="1">B190-F190</f>
        <v>0</v>
      </c>
      <c r="H190" s="13">
        <f t="shared" ca="1" si="4"/>
        <v>0</v>
      </c>
    </row>
    <row r="191" spans="2:8" x14ac:dyDescent="0.3">
      <c r="B191" s="6">
        <f ca="1">SUMIF(Dataset!$A$6:A10076,'Exclusions Check'!A191,Dataset!$P$6:$P$9892)</f>
        <v>0</v>
      </c>
      <c r="C191" s="6">
        <f>SUMIFS(Dataset!P:P,Dataset!B:B,"AA",Dataset!A:A,'Exclusions Check'!A191)</f>
        <v>0</v>
      </c>
      <c r="D191" s="6">
        <f>SUMIFS(Dataset!P:P,Dataset!B:B,"BB",Dataset!A:A,'Exclusions Check'!A191)</f>
        <v>0</v>
      </c>
      <c r="E191" s="6">
        <f>SUMIFS(Dataset!P:P,Dataset!B:B,"CC",Dataset!A:A,'Exclusions Check'!A191)</f>
        <v>0</v>
      </c>
      <c r="F191" s="13">
        <f t="shared" si="5"/>
        <v>0</v>
      </c>
      <c r="G191" s="13">
        <f ca="1">B191-F191</f>
        <v>0</v>
      </c>
      <c r="H191" s="13">
        <f t="shared" ca="1" si="4"/>
        <v>0</v>
      </c>
    </row>
    <row r="192" spans="2:8" x14ac:dyDescent="0.3">
      <c r="B192" s="6">
        <f ca="1">SUMIF(Dataset!$A$6:A10077,'Exclusions Check'!A192,Dataset!$P$6:$P$9892)</f>
        <v>0</v>
      </c>
      <c r="C192" s="6">
        <f>SUMIFS(Dataset!P:P,Dataset!B:B,"AA",Dataset!A:A,'Exclusions Check'!A192)</f>
        <v>0</v>
      </c>
      <c r="D192" s="6">
        <f>SUMIFS(Dataset!P:P,Dataset!B:B,"BB",Dataset!A:A,'Exclusions Check'!A192)</f>
        <v>0</v>
      </c>
      <c r="E192" s="6">
        <f>SUMIFS(Dataset!P:P,Dataset!B:B,"CC",Dataset!A:A,'Exclusions Check'!A192)</f>
        <v>0</v>
      </c>
      <c r="F192" s="13">
        <f t="shared" si="5"/>
        <v>0</v>
      </c>
      <c r="G192" s="13">
        <f ca="1">B192-F192</f>
        <v>0</v>
      </c>
      <c r="H192" s="13">
        <f t="shared" ca="1" si="4"/>
        <v>0</v>
      </c>
    </row>
    <row r="193" spans="2:8" x14ac:dyDescent="0.3">
      <c r="B193" s="6">
        <f ca="1">SUMIF(Dataset!$A$6:A10078,'Exclusions Check'!A193,Dataset!$P$6:$P$9892)</f>
        <v>0</v>
      </c>
      <c r="C193" s="6">
        <f>SUMIFS(Dataset!P:P,Dataset!B:B,"AA",Dataset!A:A,'Exclusions Check'!A193)</f>
        <v>0</v>
      </c>
      <c r="D193" s="6">
        <f>SUMIFS(Dataset!P:P,Dataset!B:B,"BB",Dataset!A:A,'Exclusions Check'!A193)</f>
        <v>0</v>
      </c>
      <c r="E193" s="6">
        <f>SUMIFS(Dataset!P:P,Dataset!B:B,"CC",Dataset!A:A,'Exclusions Check'!A193)</f>
        <v>0</v>
      </c>
      <c r="F193" s="13">
        <f t="shared" si="5"/>
        <v>0</v>
      </c>
      <c r="G193" s="13">
        <f ca="1">B193-F193</f>
        <v>0</v>
      </c>
      <c r="H193" s="13">
        <f t="shared" ca="1" si="4"/>
        <v>0</v>
      </c>
    </row>
    <row r="194" spans="2:8" x14ac:dyDescent="0.3">
      <c r="B194" s="6">
        <f ca="1">SUMIF(Dataset!$A$6:A10079,'Exclusions Check'!A194,Dataset!$P$6:$P$9892)</f>
        <v>0</v>
      </c>
      <c r="C194" s="6">
        <f>SUMIFS(Dataset!P:P,Dataset!B:B,"AA",Dataset!A:A,'Exclusions Check'!A194)</f>
        <v>0</v>
      </c>
      <c r="D194" s="6">
        <f>SUMIFS(Dataset!P:P,Dataset!B:B,"BB",Dataset!A:A,'Exclusions Check'!A194)</f>
        <v>0</v>
      </c>
      <c r="E194" s="6">
        <f>SUMIFS(Dataset!P:P,Dataset!B:B,"CC",Dataset!A:A,'Exclusions Check'!A194)</f>
        <v>0</v>
      </c>
      <c r="F194" s="13">
        <f t="shared" si="5"/>
        <v>0</v>
      </c>
      <c r="G194" s="13">
        <f ca="1">B194-F194</f>
        <v>0</v>
      </c>
      <c r="H194" s="13">
        <f t="shared" ca="1" si="4"/>
        <v>0</v>
      </c>
    </row>
    <row r="195" spans="2:8" x14ac:dyDescent="0.3">
      <c r="B195" s="6">
        <f ca="1">SUMIF(Dataset!$A$6:A10080,'Exclusions Check'!A195,Dataset!$P$6:$P$9892)</f>
        <v>0</v>
      </c>
      <c r="C195" s="6">
        <f>SUMIFS(Dataset!P:P,Dataset!B:B,"AA",Dataset!A:A,'Exclusions Check'!A195)</f>
        <v>0</v>
      </c>
      <c r="D195" s="6">
        <f>SUMIFS(Dataset!P:P,Dataset!B:B,"BB",Dataset!A:A,'Exclusions Check'!A195)</f>
        <v>0</v>
      </c>
      <c r="E195" s="6">
        <f>SUMIFS(Dataset!P:P,Dataset!B:B,"CC",Dataset!A:A,'Exclusions Check'!A195)</f>
        <v>0</v>
      </c>
      <c r="F195" s="13">
        <f t="shared" si="5"/>
        <v>0</v>
      </c>
      <c r="G195" s="13">
        <f ca="1">B195-F195</f>
        <v>0</v>
      </c>
      <c r="H195" s="13">
        <f t="shared" ca="1" si="4"/>
        <v>0</v>
      </c>
    </row>
    <row r="196" spans="2:8" x14ac:dyDescent="0.3">
      <c r="B196" s="6">
        <f ca="1">SUMIF(Dataset!$A$6:A10081,'Exclusions Check'!A196,Dataset!$P$6:$P$9892)</f>
        <v>0</v>
      </c>
      <c r="C196" s="6">
        <f>SUMIFS(Dataset!P:P,Dataset!B:B,"AA",Dataset!A:A,'Exclusions Check'!A196)</f>
        <v>0</v>
      </c>
      <c r="D196" s="6">
        <f>SUMIFS(Dataset!P:P,Dataset!B:B,"BB",Dataset!A:A,'Exclusions Check'!A196)</f>
        <v>0</v>
      </c>
      <c r="E196" s="6">
        <f>SUMIFS(Dataset!P:P,Dataset!B:B,"CC",Dataset!A:A,'Exclusions Check'!A196)</f>
        <v>0</v>
      </c>
      <c r="F196" s="13">
        <f t="shared" si="5"/>
        <v>0</v>
      </c>
      <c r="G196" s="13">
        <f ca="1">B196-F196</f>
        <v>0</v>
      </c>
      <c r="H196" s="13">
        <f t="shared" ca="1" si="4"/>
        <v>0</v>
      </c>
    </row>
    <row r="197" spans="2:8" x14ac:dyDescent="0.3">
      <c r="B197" s="6">
        <f ca="1">SUMIF(Dataset!$A$6:A10082,'Exclusions Check'!A197,Dataset!$P$6:$P$9892)</f>
        <v>0</v>
      </c>
      <c r="C197" s="6">
        <f>SUMIFS(Dataset!P:P,Dataset!B:B,"AA",Dataset!A:A,'Exclusions Check'!A197)</f>
        <v>0</v>
      </c>
      <c r="D197" s="6">
        <f>SUMIFS(Dataset!P:P,Dataset!B:B,"BB",Dataset!A:A,'Exclusions Check'!A197)</f>
        <v>0</v>
      </c>
      <c r="E197" s="6">
        <f>SUMIFS(Dataset!P:P,Dataset!B:B,"CC",Dataset!A:A,'Exclusions Check'!A197)</f>
        <v>0</v>
      </c>
      <c r="F197" s="13">
        <f t="shared" si="5"/>
        <v>0</v>
      </c>
      <c r="G197" s="13">
        <f ca="1">B197-F197</f>
        <v>0</v>
      </c>
      <c r="H197" s="13">
        <f t="shared" ca="1" si="4"/>
        <v>0</v>
      </c>
    </row>
    <row r="198" spans="2:8" x14ac:dyDescent="0.3">
      <c r="B198" s="6">
        <f ca="1">SUMIF(Dataset!$A$6:A10083,'Exclusions Check'!A198,Dataset!$P$6:$P$9892)</f>
        <v>0</v>
      </c>
      <c r="C198" s="6">
        <f>SUMIFS(Dataset!P:P,Dataset!B:B,"AA",Dataset!A:A,'Exclusions Check'!A198)</f>
        <v>0</v>
      </c>
      <c r="D198" s="6">
        <f>SUMIFS(Dataset!P:P,Dataset!B:B,"BB",Dataset!A:A,'Exclusions Check'!A198)</f>
        <v>0</v>
      </c>
      <c r="E198" s="6">
        <f>SUMIFS(Dataset!P:P,Dataset!B:B,"CC",Dataset!A:A,'Exclusions Check'!A198)</f>
        <v>0</v>
      </c>
      <c r="F198" s="13">
        <f t="shared" si="5"/>
        <v>0</v>
      </c>
      <c r="G198" s="13">
        <f ca="1">B198-F198</f>
        <v>0</v>
      </c>
      <c r="H198" s="13">
        <f t="shared" ca="1" si="4"/>
        <v>0</v>
      </c>
    </row>
    <row r="199" spans="2:8" x14ac:dyDescent="0.3">
      <c r="B199" s="6">
        <f ca="1">SUMIF(Dataset!$A$6:A10084,'Exclusions Check'!A199,Dataset!$P$6:$P$9892)</f>
        <v>0</v>
      </c>
      <c r="C199" s="6">
        <f>SUMIFS(Dataset!P:P,Dataset!B:B,"AA",Dataset!A:A,'Exclusions Check'!A199)</f>
        <v>0</v>
      </c>
      <c r="D199" s="6">
        <f>SUMIFS(Dataset!P:P,Dataset!B:B,"BB",Dataset!A:A,'Exclusions Check'!A199)</f>
        <v>0</v>
      </c>
      <c r="E199" s="6">
        <f>SUMIFS(Dataset!P:P,Dataset!B:B,"CC",Dataset!A:A,'Exclusions Check'!A199)</f>
        <v>0</v>
      </c>
      <c r="F199" s="13">
        <f t="shared" si="5"/>
        <v>0</v>
      </c>
      <c r="G199" s="13">
        <f ca="1">B199-F199</f>
        <v>0</v>
      </c>
      <c r="H199" s="13">
        <f t="shared" ref="H199:H262" ca="1" si="6">(G199/12)*2.5</f>
        <v>0</v>
      </c>
    </row>
    <row r="200" spans="2:8" x14ac:dyDescent="0.3">
      <c r="B200" s="6">
        <f ca="1">SUMIF(Dataset!$A$6:A10085,'Exclusions Check'!A200,Dataset!$P$6:$P$9892)</f>
        <v>0</v>
      </c>
      <c r="C200" s="6">
        <f>SUMIFS(Dataset!P:P,Dataset!B:B,"AA",Dataset!A:A,'Exclusions Check'!A200)</f>
        <v>0</v>
      </c>
      <c r="D200" s="6">
        <f>SUMIFS(Dataset!P:P,Dataset!B:B,"BB",Dataset!A:A,'Exclusions Check'!A200)</f>
        <v>0</v>
      </c>
      <c r="E200" s="6">
        <f>SUMIFS(Dataset!P:P,Dataset!B:B,"CC",Dataset!A:A,'Exclusions Check'!A200)</f>
        <v>0</v>
      </c>
      <c r="F200" s="13">
        <f t="shared" ref="F200:F263" si="7">IF(SUM(C200:E200)&gt;100000,SUM(C200:E200)-100000,0)</f>
        <v>0</v>
      </c>
      <c r="G200" s="13">
        <f ca="1">B200-F200</f>
        <v>0</v>
      </c>
      <c r="H200" s="13">
        <f t="shared" ca="1" si="6"/>
        <v>0</v>
      </c>
    </row>
    <row r="201" spans="2:8" x14ac:dyDescent="0.3">
      <c r="B201" s="6">
        <f ca="1">SUMIF(Dataset!$A$6:A10086,'Exclusions Check'!A201,Dataset!$P$6:$P$9892)</f>
        <v>0</v>
      </c>
      <c r="C201" s="6">
        <f>SUMIFS(Dataset!P:P,Dataset!B:B,"AA",Dataset!A:A,'Exclusions Check'!A201)</f>
        <v>0</v>
      </c>
      <c r="D201" s="6">
        <f>SUMIFS(Dataset!P:P,Dataset!B:B,"BB",Dataset!A:A,'Exclusions Check'!A201)</f>
        <v>0</v>
      </c>
      <c r="E201" s="6">
        <f>SUMIFS(Dataset!P:P,Dataset!B:B,"CC",Dataset!A:A,'Exclusions Check'!A201)</f>
        <v>0</v>
      </c>
      <c r="F201" s="13">
        <f t="shared" si="7"/>
        <v>0</v>
      </c>
      <c r="G201" s="13">
        <f ca="1">B201-F201</f>
        <v>0</v>
      </c>
      <c r="H201" s="13">
        <f t="shared" ca="1" si="6"/>
        <v>0</v>
      </c>
    </row>
    <row r="202" spans="2:8" x14ac:dyDescent="0.3">
      <c r="B202" s="6">
        <f ca="1">SUMIF(Dataset!$A$6:A10087,'Exclusions Check'!A202,Dataset!$P$6:$P$9892)</f>
        <v>0</v>
      </c>
      <c r="C202" s="6">
        <f>SUMIFS(Dataset!P:P,Dataset!B:B,"AA",Dataset!A:A,'Exclusions Check'!A202)</f>
        <v>0</v>
      </c>
      <c r="D202" s="6">
        <f>SUMIFS(Dataset!P:P,Dataset!B:B,"BB",Dataset!A:A,'Exclusions Check'!A202)</f>
        <v>0</v>
      </c>
      <c r="E202" s="6">
        <f>SUMIFS(Dataset!P:P,Dataset!B:B,"CC",Dataset!A:A,'Exclusions Check'!A202)</f>
        <v>0</v>
      </c>
      <c r="F202" s="13">
        <f t="shared" si="7"/>
        <v>0</v>
      </c>
      <c r="G202" s="13">
        <f ca="1">B202-F202</f>
        <v>0</v>
      </c>
      <c r="H202" s="13">
        <f t="shared" ca="1" si="6"/>
        <v>0</v>
      </c>
    </row>
    <row r="203" spans="2:8" x14ac:dyDescent="0.3">
      <c r="B203" s="6">
        <f ca="1">SUMIF(Dataset!$A$6:A10088,'Exclusions Check'!A203,Dataset!$P$6:$P$9892)</f>
        <v>0</v>
      </c>
      <c r="C203" s="6">
        <f>SUMIFS(Dataset!P:P,Dataset!B:B,"AA",Dataset!A:A,'Exclusions Check'!A203)</f>
        <v>0</v>
      </c>
      <c r="D203" s="6">
        <f>SUMIFS(Dataset!P:P,Dataset!B:B,"BB",Dataset!A:A,'Exclusions Check'!A203)</f>
        <v>0</v>
      </c>
      <c r="E203" s="6">
        <f>SUMIFS(Dataset!P:P,Dataset!B:B,"CC",Dataset!A:A,'Exclusions Check'!A203)</f>
        <v>0</v>
      </c>
      <c r="F203" s="13">
        <f t="shared" si="7"/>
        <v>0</v>
      </c>
      <c r="G203" s="13">
        <f ca="1">B203-F203</f>
        <v>0</v>
      </c>
      <c r="H203" s="13">
        <f t="shared" ca="1" si="6"/>
        <v>0</v>
      </c>
    </row>
    <row r="204" spans="2:8" x14ac:dyDescent="0.3">
      <c r="B204" s="6">
        <f ca="1">SUMIF(Dataset!$A$6:A10089,'Exclusions Check'!A204,Dataset!$P$6:$P$9892)</f>
        <v>0</v>
      </c>
      <c r="C204" s="6">
        <f>SUMIFS(Dataset!P:P,Dataset!B:B,"AA",Dataset!A:A,'Exclusions Check'!A204)</f>
        <v>0</v>
      </c>
      <c r="D204" s="6">
        <f>SUMIFS(Dataset!P:P,Dataset!B:B,"BB",Dataset!A:A,'Exclusions Check'!A204)</f>
        <v>0</v>
      </c>
      <c r="E204" s="6">
        <f>SUMIFS(Dataset!P:P,Dataset!B:B,"CC",Dataset!A:A,'Exclusions Check'!A204)</f>
        <v>0</v>
      </c>
      <c r="F204" s="13">
        <f t="shared" si="7"/>
        <v>0</v>
      </c>
      <c r="G204" s="13">
        <f ca="1">B204-F204</f>
        <v>0</v>
      </c>
      <c r="H204" s="13">
        <f t="shared" ca="1" si="6"/>
        <v>0</v>
      </c>
    </row>
    <row r="205" spans="2:8" x14ac:dyDescent="0.3">
      <c r="B205" s="6">
        <f ca="1">SUMIF(Dataset!$A$6:A10090,'Exclusions Check'!A205,Dataset!$P$6:$P$9892)</f>
        <v>0</v>
      </c>
      <c r="C205" s="6">
        <f>SUMIFS(Dataset!P:P,Dataset!B:B,"AA",Dataset!A:A,'Exclusions Check'!A205)</f>
        <v>0</v>
      </c>
      <c r="D205" s="6">
        <f>SUMIFS(Dataset!P:P,Dataset!B:B,"BB",Dataset!A:A,'Exclusions Check'!A205)</f>
        <v>0</v>
      </c>
      <c r="E205" s="6">
        <f>SUMIFS(Dataset!P:P,Dataset!B:B,"CC",Dataset!A:A,'Exclusions Check'!A205)</f>
        <v>0</v>
      </c>
      <c r="F205" s="13">
        <f t="shared" si="7"/>
        <v>0</v>
      </c>
      <c r="G205" s="13">
        <f ca="1">B205-F205</f>
        <v>0</v>
      </c>
      <c r="H205" s="13">
        <f t="shared" ca="1" si="6"/>
        <v>0</v>
      </c>
    </row>
    <row r="206" spans="2:8" x14ac:dyDescent="0.3">
      <c r="B206" s="6">
        <f ca="1">SUMIF(Dataset!$A$6:A10091,'Exclusions Check'!A206,Dataset!$P$6:$P$9892)</f>
        <v>0</v>
      </c>
      <c r="C206" s="6">
        <f>SUMIFS(Dataset!P:P,Dataset!B:B,"AA",Dataset!A:A,'Exclusions Check'!A206)</f>
        <v>0</v>
      </c>
      <c r="D206" s="6">
        <f>SUMIFS(Dataset!P:P,Dataset!B:B,"BB",Dataset!A:A,'Exclusions Check'!A206)</f>
        <v>0</v>
      </c>
      <c r="E206" s="6">
        <f>SUMIFS(Dataset!P:P,Dataset!B:B,"CC",Dataset!A:A,'Exclusions Check'!A206)</f>
        <v>0</v>
      </c>
      <c r="F206" s="13">
        <f t="shared" si="7"/>
        <v>0</v>
      </c>
      <c r="G206" s="13">
        <f ca="1">B206-F206</f>
        <v>0</v>
      </c>
      <c r="H206" s="13">
        <f t="shared" ca="1" si="6"/>
        <v>0</v>
      </c>
    </row>
    <row r="207" spans="2:8" x14ac:dyDescent="0.3">
      <c r="B207" s="6">
        <f ca="1">SUMIF(Dataset!$A$6:A10092,'Exclusions Check'!A207,Dataset!$P$6:$P$9892)</f>
        <v>0</v>
      </c>
      <c r="C207" s="6">
        <f>SUMIFS(Dataset!P:P,Dataset!B:B,"AA",Dataset!A:A,'Exclusions Check'!A207)</f>
        <v>0</v>
      </c>
      <c r="D207" s="6">
        <f>SUMIFS(Dataset!P:P,Dataset!B:B,"BB",Dataset!A:A,'Exclusions Check'!A207)</f>
        <v>0</v>
      </c>
      <c r="E207" s="6">
        <f>SUMIFS(Dataset!P:P,Dataset!B:B,"CC",Dataset!A:A,'Exclusions Check'!A207)</f>
        <v>0</v>
      </c>
      <c r="F207" s="13">
        <f t="shared" si="7"/>
        <v>0</v>
      </c>
      <c r="G207" s="13">
        <f ca="1">B207-F207</f>
        <v>0</v>
      </c>
      <c r="H207" s="13">
        <f t="shared" ca="1" si="6"/>
        <v>0</v>
      </c>
    </row>
    <row r="208" spans="2:8" x14ac:dyDescent="0.3">
      <c r="B208" s="6">
        <f ca="1">SUMIF(Dataset!$A$6:A10093,'Exclusions Check'!A208,Dataset!$P$6:$P$9892)</f>
        <v>0</v>
      </c>
      <c r="C208" s="6">
        <f>SUMIFS(Dataset!P:P,Dataset!B:B,"AA",Dataset!A:A,'Exclusions Check'!A208)</f>
        <v>0</v>
      </c>
      <c r="D208" s="6">
        <f>SUMIFS(Dataset!P:P,Dataset!B:B,"BB",Dataset!A:A,'Exclusions Check'!A208)</f>
        <v>0</v>
      </c>
      <c r="E208" s="6">
        <f>SUMIFS(Dataset!P:P,Dataset!B:B,"CC",Dataset!A:A,'Exclusions Check'!A208)</f>
        <v>0</v>
      </c>
      <c r="F208" s="13">
        <f t="shared" si="7"/>
        <v>0</v>
      </c>
      <c r="G208" s="13">
        <f ca="1">B208-F208</f>
        <v>0</v>
      </c>
      <c r="H208" s="13">
        <f t="shared" ca="1" si="6"/>
        <v>0</v>
      </c>
    </row>
    <row r="209" spans="2:8" x14ac:dyDescent="0.3">
      <c r="B209" s="6">
        <f ca="1">SUMIF(Dataset!$A$6:A10094,'Exclusions Check'!A209,Dataset!$P$6:$P$9892)</f>
        <v>0</v>
      </c>
      <c r="C209" s="6">
        <f>SUMIFS(Dataset!P:P,Dataset!B:B,"AA",Dataset!A:A,'Exclusions Check'!A209)</f>
        <v>0</v>
      </c>
      <c r="D209" s="6">
        <f>SUMIFS(Dataset!P:P,Dataset!B:B,"BB",Dataset!A:A,'Exclusions Check'!A209)</f>
        <v>0</v>
      </c>
      <c r="E209" s="6">
        <f>SUMIFS(Dataset!P:P,Dataset!B:B,"CC",Dataset!A:A,'Exclusions Check'!A209)</f>
        <v>0</v>
      </c>
      <c r="F209" s="13">
        <f t="shared" si="7"/>
        <v>0</v>
      </c>
      <c r="G209" s="13">
        <f ca="1">B209-F209</f>
        <v>0</v>
      </c>
      <c r="H209" s="13">
        <f t="shared" ca="1" si="6"/>
        <v>0</v>
      </c>
    </row>
    <row r="210" spans="2:8" x14ac:dyDescent="0.3">
      <c r="B210" s="6">
        <f ca="1">SUMIF(Dataset!$A$6:A10095,'Exclusions Check'!A210,Dataset!$P$6:$P$9892)</f>
        <v>0</v>
      </c>
      <c r="C210" s="6">
        <f>SUMIFS(Dataset!P:P,Dataset!B:B,"AA",Dataset!A:A,'Exclusions Check'!A210)</f>
        <v>0</v>
      </c>
      <c r="D210" s="6">
        <f>SUMIFS(Dataset!P:P,Dataset!B:B,"BB",Dataset!A:A,'Exclusions Check'!A210)</f>
        <v>0</v>
      </c>
      <c r="E210" s="6">
        <f>SUMIFS(Dataset!P:P,Dataset!B:B,"CC",Dataset!A:A,'Exclusions Check'!A210)</f>
        <v>0</v>
      </c>
      <c r="F210" s="13">
        <f t="shared" si="7"/>
        <v>0</v>
      </c>
      <c r="G210" s="13">
        <f ca="1">B210-F210</f>
        <v>0</v>
      </c>
      <c r="H210" s="13">
        <f t="shared" ca="1" si="6"/>
        <v>0</v>
      </c>
    </row>
    <row r="211" spans="2:8" x14ac:dyDescent="0.3">
      <c r="B211" s="6">
        <f ca="1">SUMIF(Dataset!$A$6:A10096,'Exclusions Check'!A211,Dataset!$P$6:$P$9892)</f>
        <v>0</v>
      </c>
      <c r="C211" s="6">
        <f>SUMIFS(Dataset!P:P,Dataset!B:B,"AA",Dataset!A:A,'Exclusions Check'!A211)</f>
        <v>0</v>
      </c>
      <c r="D211" s="6">
        <f>SUMIFS(Dataset!P:P,Dataset!B:B,"BB",Dataset!A:A,'Exclusions Check'!A211)</f>
        <v>0</v>
      </c>
      <c r="E211" s="6">
        <f>SUMIFS(Dataset!P:P,Dataset!B:B,"CC",Dataset!A:A,'Exclusions Check'!A211)</f>
        <v>0</v>
      </c>
      <c r="F211" s="13">
        <f t="shared" si="7"/>
        <v>0</v>
      </c>
      <c r="G211" s="13">
        <f ca="1">B211-F211</f>
        <v>0</v>
      </c>
      <c r="H211" s="13">
        <f t="shared" ca="1" si="6"/>
        <v>0</v>
      </c>
    </row>
    <row r="212" spans="2:8" x14ac:dyDescent="0.3">
      <c r="B212" s="6">
        <f ca="1">SUMIF(Dataset!$A$6:A10097,'Exclusions Check'!A212,Dataset!$P$6:$P$9892)</f>
        <v>0</v>
      </c>
      <c r="C212" s="6">
        <f>SUMIFS(Dataset!P:P,Dataset!B:B,"AA",Dataset!A:A,'Exclusions Check'!A212)</f>
        <v>0</v>
      </c>
      <c r="D212" s="6">
        <f>SUMIFS(Dataset!P:P,Dataset!B:B,"BB",Dataset!A:A,'Exclusions Check'!A212)</f>
        <v>0</v>
      </c>
      <c r="E212" s="6">
        <f>SUMIFS(Dataset!P:P,Dataset!B:B,"CC",Dataset!A:A,'Exclusions Check'!A212)</f>
        <v>0</v>
      </c>
      <c r="F212" s="13">
        <f t="shared" si="7"/>
        <v>0</v>
      </c>
      <c r="G212" s="13">
        <f ca="1">B212-F212</f>
        <v>0</v>
      </c>
      <c r="H212" s="13">
        <f t="shared" ca="1" si="6"/>
        <v>0</v>
      </c>
    </row>
    <row r="213" spans="2:8" x14ac:dyDescent="0.3">
      <c r="B213" s="6">
        <f ca="1">SUMIF(Dataset!$A$6:A10098,'Exclusions Check'!A213,Dataset!$P$6:$P$9892)</f>
        <v>0</v>
      </c>
      <c r="C213" s="6">
        <f>SUMIFS(Dataset!P:P,Dataset!B:B,"AA",Dataset!A:A,'Exclusions Check'!A213)</f>
        <v>0</v>
      </c>
      <c r="D213" s="6">
        <f>SUMIFS(Dataset!P:P,Dataset!B:B,"BB",Dataset!A:A,'Exclusions Check'!A213)</f>
        <v>0</v>
      </c>
      <c r="E213" s="6">
        <f>SUMIFS(Dataset!P:P,Dataset!B:B,"CC",Dataset!A:A,'Exclusions Check'!A213)</f>
        <v>0</v>
      </c>
      <c r="F213" s="13">
        <f t="shared" si="7"/>
        <v>0</v>
      </c>
      <c r="G213" s="13">
        <f ca="1">B213-F213</f>
        <v>0</v>
      </c>
      <c r="H213" s="13">
        <f t="shared" ca="1" si="6"/>
        <v>0</v>
      </c>
    </row>
    <row r="214" spans="2:8" x14ac:dyDescent="0.3">
      <c r="B214" s="6">
        <f ca="1">SUMIF(Dataset!$A$6:A10099,'Exclusions Check'!A214,Dataset!$P$6:$P$9892)</f>
        <v>0</v>
      </c>
      <c r="C214" s="6">
        <f>SUMIFS(Dataset!P:P,Dataset!B:B,"AA",Dataset!A:A,'Exclusions Check'!A214)</f>
        <v>0</v>
      </c>
      <c r="D214" s="6">
        <f>SUMIFS(Dataset!P:P,Dataset!B:B,"BB",Dataset!A:A,'Exclusions Check'!A214)</f>
        <v>0</v>
      </c>
      <c r="E214" s="6">
        <f>SUMIFS(Dataset!P:P,Dataset!B:B,"CC",Dataset!A:A,'Exclusions Check'!A214)</f>
        <v>0</v>
      </c>
      <c r="F214" s="13">
        <f t="shared" si="7"/>
        <v>0</v>
      </c>
      <c r="G214" s="13">
        <f ca="1">B214-F214</f>
        <v>0</v>
      </c>
      <c r="H214" s="13">
        <f t="shared" ca="1" si="6"/>
        <v>0</v>
      </c>
    </row>
    <row r="215" spans="2:8" x14ac:dyDescent="0.3">
      <c r="B215" s="6">
        <f ca="1">SUMIF(Dataset!$A$6:A10100,'Exclusions Check'!A215,Dataset!$P$6:$P$9892)</f>
        <v>0</v>
      </c>
      <c r="C215" s="6">
        <f>SUMIFS(Dataset!P:P,Dataset!B:B,"AA",Dataset!A:A,'Exclusions Check'!A215)</f>
        <v>0</v>
      </c>
      <c r="D215" s="6">
        <f>SUMIFS(Dataset!P:P,Dataset!B:B,"BB",Dataset!A:A,'Exclusions Check'!A215)</f>
        <v>0</v>
      </c>
      <c r="E215" s="6">
        <f>SUMIFS(Dataset!P:P,Dataset!B:B,"CC",Dataset!A:A,'Exclusions Check'!A215)</f>
        <v>0</v>
      </c>
      <c r="F215" s="13">
        <f t="shared" si="7"/>
        <v>0</v>
      </c>
      <c r="G215" s="13">
        <f ca="1">B215-F215</f>
        <v>0</v>
      </c>
      <c r="H215" s="13">
        <f t="shared" ca="1" si="6"/>
        <v>0</v>
      </c>
    </row>
    <row r="216" spans="2:8" x14ac:dyDescent="0.3">
      <c r="B216" s="6">
        <f ca="1">SUMIF(Dataset!$A$6:A10101,'Exclusions Check'!A216,Dataset!$P$6:$P$9892)</f>
        <v>0</v>
      </c>
      <c r="C216" s="6">
        <f>SUMIFS(Dataset!P:P,Dataset!B:B,"AA",Dataset!A:A,'Exclusions Check'!A216)</f>
        <v>0</v>
      </c>
      <c r="D216" s="6">
        <f>SUMIFS(Dataset!P:P,Dataset!B:B,"BB",Dataset!A:A,'Exclusions Check'!A216)</f>
        <v>0</v>
      </c>
      <c r="E216" s="6">
        <f>SUMIFS(Dataset!P:P,Dataset!B:B,"CC",Dataset!A:A,'Exclusions Check'!A216)</f>
        <v>0</v>
      </c>
      <c r="F216" s="13">
        <f t="shared" si="7"/>
        <v>0</v>
      </c>
      <c r="G216" s="13">
        <f ca="1">B216-F216</f>
        <v>0</v>
      </c>
      <c r="H216" s="13">
        <f t="shared" ca="1" si="6"/>
        <v>0</v>
      </c>
    </row>
    <row r="217" spans="2:8" x14ac:dyDescent="0.3">
      <c r="B217" s="6">
        <f ca="1">SUMIF(Dataset!$A$6:A10102,'Exclusions Check'!A217,Dataset!$P$6:$P$9892)</f>
        <v>0</v>
      </c>
      <c r="C217" s="6">
        <f>SUMIFS(Dataset!P:P,Dataset!B:B,"AA",Dataset!A:A,'Exclusions Check'!A217)</f>
        <v>0</v>
      </c>
      <c r="D217" s="6">
        <f>SUMIFS(Dataset!P:P,Dataset!B:B,"BB",Dataset!A:A,'Exclusions Check'!A217)</f>
        <v>0</v>
      </c>
      <c r="E217" s="6">
        <f>SUMIFS(Dataset!P:P,Dataset!B:B,"CC",Dataset!A:A,'Exclusions Check'!A217)</f>
        <v>0</v>
      </c>
      <c r="F217" s="13">
        <f t="shared" si="7"/>
        <v>0</v>
      </c>
      <c r="G217" s="13">
        <f ca="1">B217-F217</f>
        <v>0</v>
      </c>
      <c r="H217" s="13">
        <f t="shared" ca="1" si="6"/>
        <v>0</v>
      </c>
    </row>
    <row r="218" spans="2:8" x14ac:dyDescent="0.3">
      <c r="B218" s="6">
        <f ca="1">SUMIF(Dataset!$A$6:A10103,'Exclusions Check'!A218,Dataset!$P$6:$P$9892)</f>
        <v>0</v>
      </c>
      <c r="C218" s="6">
        <f>SUMIFS(Dataset!P:P,Dataset!B:B,"AA",Dataset!A:A,'Exclusions Check'!A218)</f>
        <v>0</v>
      </c>
      <c r="D218" s="6">
        <f>SUMIFS(Dataset!P:P,Dataset!B:B,"BB",Dataset!A:A,'Exclusions Check'!A218)</f>
        <v>0</v>
      </c>
      <c r="E218" s="6">
        <f>SUMIFS(Dataset!P:P,Dataset!B:B,"CC",Dataset!A:A,'Exclusions Check'!A218)</f>
        <v>0</v>
      </c>
      <c r="F218" s="13">
        <f t="shared" si="7"/>
        <v>0</v>
      </c>
      <c r="G218" s="13">
        <f ca="1">B218-F218</f>
        <v>0</v>
      </c>
      <c r="H218" s="13">
        <f t="shared" ca="1" si="6"/>
        <v>0</v>
      </c>
    </row>
    <row r="219" spans="2:8" x14ac:dyDescent="0.3">
      <c r="B219" s="6">
        <f ca="1">SUMIF(Dataset!$A$6:A10104,'Exclusions Check'!A219,Dataset!$P$6:$P$9892)</f>
        <v>0</v>
      </c>
      <c r="C219" s="6">
        <f>SUMIFS(Dataset!P:P,Dataset!B:B,"AA",Dataset!A:A,'Exclusions Check'!A219)</f>
        <v>0</v>
      </c>
      <c r="D219" s="6">
        <f>SUMIFS(Dataset!P:P,Dataset!B:B,"BB",Dataset!A:A,'Exclusions Check'!A219)</f>
        <v>0</v>
      </c>
      <c r="E219" s="6">
        <f>SUMIFS(Dataset!P:P,Dataset!B:B,"CC",Dataset!A:A,'Exclusions Check'!A219)</f>
        <v>0</v>
      </c>
      <c r="F219" s="13">
        <f t="shared" si="7"/>
        <v>0</v>
      </c>
      <c r="G219" s="13">
        <f ca="1">B219-F219</f>
        <v>0</v>
      </c>
      <c r="H219" s="13">
        <f t="shared" ca="1" si="6"/>
        <v>0</v>
      </c>
    </row>
    <row r="220" spans="2:8" x14ac:dyDescent="0.3">
      <c r="B220" s="6">
        <f ca="1">SUMIF(Dataset!$A$6:A10105,'Exclusions Check'!A220,Dataset!$P$6:$P$9892)</f>
        <v>0</v>
      </c>
      <c r="C220" s="6">
        <f>SUMIFS(Dataset!P:P,Dataset!B:B,"AA",Dataset!A:A,'Exclusions Check'!A220)</f>
        <v>0</v>
      </c>
      <c r="D220" s="6">
        <f>SUMIFS(Dataset!P:P,Dataset!B:B,"BB",Dataset!A:A,'Exclusions Check'!A220)</f>
        <v>0</v>
      </c>
      <c r="E220" s="6">
        <f>SUMIFS(Dataset!P:P,Dataset!B:B,"CC",Dataset!A:A,'Exclusions Check'!A220)</f>
        <v>0</v>
      </c>
      <c r="F220" s="13">
        <f t="shared" si="7"/>
        <v>0</v>
      </c>
      <c r="G220" s="13">
        <f ca="1">B220-F220</f>
        <v>0</v>
      </c>
      <c r="H220" s="13">
        <f t="shared" ca="1" si="6"/>
        <v>0</v>
      </c>
    </row>
    <row r="221" spans="2:8" x14ac:dyDescent="0.3">
      <c r="B221" s="6">
        <f ca="1">SUMIF(Dataset!$A$6:A10106,'Exclusions Check'!A221,Dataset!$P$6:$P$9892)</f>
        <v>0</v>
      </c>
      <c r="C221" s="6">
        <f>SUMIFS(Dataset!P:P,Dataset!B:B,"AA",Dataset!A:A,'Exclusions Check'!A221)</f>
        <v>0</v>
      </c>
      <c r="D221" s="6">
        <f>SUMIFS(Dataset!P:P,Dataset!B:B,"BB",Dataset!A:A,'Exclusions Check'!A221)</f>
        <v>0</v>
      </c>
      <c r="E221" s="6">
        <f>SUMIFS(Dataset!P:P,Dataset!B:B,"CC",Dataset!A:A,'Exclusions Check'!A221)</f>
        <v>0</v>
      </c>
      <c r="F221" s="13">
        <f t="shared" si="7"/>
        <v>0</v>
      </c>
      <c r="G221" s="13">
        <f ca="1">B221-F221</f>
        <v>0</v>
      </c>
      <c r="H221" s="13">
        <f t="shared" ca="1" si="6"/>
        <v>0</v>
      </c>
    </row>
    <row r="222" spans="2:8" x14ac:dyDescent="0.3">
      <c r="B222" s="6">
        <f ca="1">SUMIF(Dataset!$A$6:A10107,'Exclusions Check'!A222,Dataset!$P$6:$P$9892)</f>
        <v>0</v>
      </c>
      <c r="C222" s="6">
        <f>SUMIFS(Dataset!P:P,Dataset!B:B,"AA",Dataset!A:A,'Exclusions Check'!A222)</f>
        <v>0</v>
      </c>
      <c r="D222" s="6">
        <f>SUMIFS(Dataset!P:P,Dataset!B:B,"BB",Dataset!A:A,'Exclusions Check'!A222)</f>
        <v>0</v>
      </c>
      <c r="E222" s="6">
        <f>SUMIFS(Dataset!P:P,Dataset!B:B,"CC",Dataset!A:A,'Exclusions Check'!A222)</f>
        <v>0</v>
      </c>
      <c r="F222" s="13">
        <f t="shared" si="7"/>
        <v>0</v>
      </c>
      <c r="G222" s="13">
        <f ca="1">B222-F222</f>
        <v>0</v>
      </c>
      <c r="H222" s="13">
        <f t="shared" ca="1" si="6"/>
        <v>0</v>
      </c>
    </row>
    <row r="223" spans="2:8" x14ac:dyDescent="0.3">
      <c r="B223" s="6">
        <f ca="1">SUMIF(Dataset!$A$6:A10108,'Exclusions Check'!A223,Dataset!$P$6:$P$9892)</f>
        <v>0</v>
      </c>
      <c r="C223" s="6">
        <f>SUMIFS(Dataset!P:P,Dataset!B:B,"AA",Dataset!A:A,'Exclusions Check'!A223)</f>
        <v>0</v>
      </c>
      <c r="D223" s="6">
        <f>SUMIFS(Dataset!P:P,Dataset!B:B,"BB",Dataset!A:A,'Exclusions Check'!A223)</f>
        <v>0</v>
      </c>
      <c r="E223" s="6">
        <f>SUMIFS(Dataset!P:P,Dataset!B:B,"CC",Dataset!A:A,'Exclusions Check'!A223)</f>
        <v>0</v>
      </c>
      <c r="F223" s="13">
        <f t="shared" si="7"/>
        <v>0</v>
      </c>
      <c r="G223" s="13">
        <f ca="1">B223-F223</f>
        <v>0</v>
      </c>
      <c r="H223" s="13">
        <f t="shared" ca="1" si="6"/>
        <v>0</v>
      </c>
    </row>
    <row r="224" spans="2:8" x14ac:dyDescent="0.3">
      <c r="B224" s="6">
        <f ca="1">SUMIF(Dataset!$A$6:A10109,'Exclusions Check'!A224,Dataset!$P$6:$P$9892)</f>
        <v>0</v>
      </c>
      <c r="C224" s="6">
        <f>SUMIFS(Dataset!P:P,Dataset!B:B,"AA",Dataset!A:A,'Exclusions Check'!A224)</f>
        <v>0</v>
      </c>
      <c r="D224" s="6">
        <f>SUMIFS(Dataset!P:P,Dataset!B:B,"BB",Dataset!A:A,'Exclusions Check'!A224)</f>
        <v>0</v>
      </c>
      <c r="E224" s="6">
        <f>SUMIFS(Dataset!P:P,Dataset!B:B,"CC",Dataset!A:A,'Exclusions Check'!A224)</f>
        <v>0</v>
      </c>
      <c r="F224" s="13">
        <f t="shared" si="7"/>
        <v>0</v>
      </c>
      <c r="G224" s="13">
        <f ca="1">B224-F224</f>
        <v>0</v>
      </c>
      <c r="H224" s="13">
        <f t="shared" ca="1" si="6"/>
        <v>0</v>
      </c>
    </row>
    <row r="225" spans="2:8" x14ac:dyDescent="0.3">
      <c r="B225" s="6">
        <f ca="1">SUMIF(Dataset!$A$6:A10110,'Exclusions Check'!A225,Dataset!$P$6:$P$9892)</f>
        <v>0</v>
      </c>
      <c r="C225" s="6">
        <f>SUMIFS(Dataset!P:P,Dataset!B:B,"AA",Dataset!A:A,'Exclusions Check'!A225)</f>
        <v>0</v>
      </c>
      <c r="D225" s="6">
        <f>SUMIFS(Dataset!P:P,Dataset!B:B,"BB",Dataset!A:A,'Exclusions Check'!A225)</f>
        <v>0</v>
      </c>
      <c r="E225" s="6">
        <f>SUMIFS(Dataset!P:P,Dataset!B:B,"CC",Dataset!A:A,'Exclusions Check'!A225)</f>
        <v>0</v>
      </c>
      <c r="F225" s="13">
        <f t="shared" si="7"/>
        <v>0</v>
      </c>
      <c r="G225" s="13">
        <f ca="1">B225-F225</f>
        <v>0</v>
      </c>
      <c r="H225" s="13">
        <f t="shared" ca="1" si="6"/>
        <v>0</v>
      </c>
    </row>
    <row r="226" spans="2:8" x14ac:dyDescent="0.3">
      <c r="B226" s="6">
        <f ca="1">SUMIF(Dataset!$A$6:A10111,'Exclusions Check'!A226,Dataset!$P$6:$P$9892)</f>
        <v>0</v>
      </c>
      <c r="C226" s="6">
        <f>SUMIFS(Dataset!P:P,Dataset!B:B,"AA",Dataset!A:A,'Exclusions Check'!A226)</f>
        <v>0</v>
      </c>
      <c r="D226" s="6">
        <f>SUMIFS(Dataset!P:P,Dataset!B:B,"BB",Dataset!A:A,'Exclusions Check'!A226)</f>
        <v>0</v>
      </c>
      <c r="E226" s="6">
        <f>SUMIFS(Dataset!P:P,Dataset!B:B,"CC",Dataset!A:A,'Exclusions Check'!A226)</f>
        <v>0</v>
      </c>
      <c r="F226" s="13">
        <f t="shared" si="7"/>
        <v>0</v>
      </c>
      <c r="G226" s="13">
        <f ca="1">B226-F226</f>
        <v>0</v>
      </c>
      <c r="H226" s="13">
        <f t="shared" ca="1" si="6"/>
        <v>0</v>
      </c>
    </row>
    <row r="227" spans="2:8" x14ac:dyDescent="0.3">
      <c r="B227" s="6">
        <f ca="1">SUMIF(Dataset!$A$6:A10112,'Exclusions Check'!A227,Dataset!$P$6:$P$9892)</f>
        <v>0</v>
      </c>
      <c r="C227" s="6">
        <f>SUMIFS(Dataset!P:P,Dataset!B:B,"AA",Dataset!A:A,'Exclusions Check'!A227)</f>
        <v>0</v>
      </c>
      <c r="D227" s="6">
        <f>SUMIFS(Dataset!P:P,Dataset!B:B,"BB",Dataset!A:A,'Exclusions Check'!A227)</f>
        <v>0</v>
      </c>
      <c r="E227" s="6">
        <f>SUMIFS(Dataset!P:P,Dataset!B:B,"CC",Dataset!A:A,'Exclusions Check'!A227)</f>
        <v>0</v>
      </c>
      <c r="F227" s="13">
        <f t="shared" si="7"/>
        <v>0</v>
      </c>
      <c r="G227" s="13">
        <f ca="1">B227-F227</f>
        <v>0</v>
      </c>
      <c r="H227" s="13">
        <f t="shared" ca="1" si="6"/>
        <v>0</v>
      </c>
    </row>
    <row r="228" spans="2:8" x14ac:dyDescent="0.3">
      <c r="B228" s="6">
        <f ca="1">SUMIF(Dataset!$A$6:A10113,'Exclusions Check'!A228,Dataset!$P$6:$P$9892)</f>
        <v>0</v>
      </c>
      <c r="C228" s="6">
        <f>SUMIFS(Dataset!P:P,Dataset!B:B,"AA",Dataset!A:A,'Exclusions Check'!A228)</f>
        <v>0</v>
      </c>
      <c r="D228" s="6">
        <f>SUMIFS(Dataset!P:P,Dataset!B:B,"BB",Dataset!A:A,'Exclusions Check'!A228)</f>
        <v>0</v>
      </c>
      <c r="E228" s="6">
        <f>SUMIFS(Dataset!P:P,Dataset!B:B,"CC",Dataset!A:A,'Exclusions Check'!A228)</f>
        <v>0</v>
      </c>
      <c r="F228" s="13">
        <f t="shared" si="7"/>
        <v>0</v>
      </c>
      <c r="G228" s="13">
        <f ca="1">B228-F228</f>
        <v>0</v>
      </c>
      <c r="H228" s="13">
        <f t="shared" ca="1" si="6"/>
        <v>0</v>
      </c>
    </row>
    <row r="229" spans="2:8" x14ac:dyDescent="0.3">
      <c r="B229" s="6">
        <f ca="1">SUMIF(Dataset!$A$6:A10114,'Exclusions Check'!A229,Dataset!$P$6:$P$9892)</f>
        <v>0</v>
      </c>
      <c r="C229" s="6">
        <f>SUMIFS(Dataset!P:P,Dataset!B:B,"AA",Dataset!A:A,'Exclusions Check'!A229)</f>
        <v>0</v>
      </c>
      <c r="D229" s="6">
        <f>SUMIFS(Dataset!P:P,Dataset!B:B,"BB",Dataset!A:A,'Exclusions Check'!A229)</f>
        <v>0</v>
      </c>
      <c r="E229" s="6">
        <f>SUMIFS(Dataset!P:P,Dataset!B:B,"CC",Dataset!A:A,'Exclusions Check'!A229)</f>
        <v>0</v>
      </c>
      <c r="F229" s="13">
        <f t="shared" si="7"/>
        <v>0</v>
      </c>
      <c r="G229" s="13">
        <f ca="1">B229-F229</f>
        <v>0</v>
      </c>
      <c r="H229" s="13">
        <f t="shared" ca="1" si="6"/>
        <v>0</v>
      </c>
    </row>
    <row r="230" spans="2:8" x14ac:dyDescent="0.3">
      <c r="B230" s="6">
        <f ca="1">SUMIF(Dataset!$A$6:A10115,'Exclusions Check'!A230,Dataset!$P$6:$P$9892)</f>
        <v>0</v>
      </c>
      <c r="C230" s="6">
        <f>SUMIFS(Dataset!P:P,Dataset!B:B,"AA",Dataset!A:A,'Exclusions Check'!A230)</f>
        <v>0</v>
      </c>
      <c r="D230" s="6">
        <f>SUMIFS(Dataset!P:P,Dataset!B:B,"BB",Dataset!A:A,'Exclusions Check'!A230)</f>
        <v>0</v>
      </c>
      <c r="E230" s="6">
        <f>SUMIFS(Dataset!P:P,Dataset!B:B,"CC",Dataset!A:A,'Exclusions Check'!A230)</f>
        <v>0</v>
      </c>
      <c r="F230" s="13">
        <f t="shared" si="7"/>
        <v>0</v>
      </c>
      <c r="G230" s="13">
        <f ca="1">B230-F230</f>
        <v>0</v>
      </c>
      <c r="H230" s="13">
        <f t="shared" ca="1" si="6"/>
        <v>0</v>
      </c>
    </row>
    <row r="231" spans="2:8" x14ac:dyDescent="0.3">
      <c r="B231" s="6">
        <f ca="1">SUMIF(Dataset!$A$6:A10116,'Exclusions Check'!A231,Dataset!$P$6:$P$9892)</f>
        <v>0</v>
      </c>
      <c r="C231" s="6">
        <f>SUMIFS(Dataset!P:P,Dataset!B:B,"AA",Dataset!A:A,'Exclusions Check'!A231)</f>
        <v>0</v>
      </c>
      <c r="D231" s="6">
        <f>SUMIFS(Dataset!P:P,Dataset!B:B,"BB",Dataset!A:A,'Exclusions Check'!A231)</f>
        <v>0</v>
      </c>
      <c r="E231" s="6">
        <f>SUMIFS(Dataset!P:P,Dataset!B:B,"CC",Dataset!A:A,'Exclusions Check'!A231)</f>
        <v>0</v>
      </c>
      <c r="F231" s="13">
        <f t="shared" si="7"/>
        <v>0</v>
      </c>
      <c r="G231" s="13">
        <f ca="1">B231-F231</f>
        <v>0</v>
      </c>
      <c r="H231" s="13">
        <f t="shared" ca="1" si="6"/>
        <v>0</v>
      </c>
    </row>
    <row r="232" spans="2:8" x14ac:dyDescent="0.3">
      <c r="B232" s="6">
        <f ca="1">SUMIF(Dataset!$A$6:A10117,'Exclusions Check'!A232,Dataset!$P$6:$P$9892)</f>
        <v>0</v>
      </c>
      <c r="C232" s="6">
        <f>SUMIFS(Dataset!P:P,Dataset!B:B,"AA",Dataset!A:A,'Exclusions Check'!A232)</f>
        <v>0</v>
      </c>
      <c r="D232" s="6">
        <f>SUMIFS(Dataset!P:P,Dataset!B:B,"BB",Dataset!A:A,'Exclusions Check'!A232)</f>
        <v>0</v>
      </c>
      <c r="E232" s="6">
        <f>SUMIFS(Dataset!P:P,Dataset!B:B,"CC",Dataset!A:A,'Exclusions Check'!A232)</f>
        <v>0</v>
      </c>
      <c r="F232" s="13">
        <f t="shared" si="7"/>
        <v>0</v>
      </c>
      <c r="G232" s="13">
        <f ca="1">B232-F232</f>
        <v>0</v>
      </c>
      <c r="H232" s="13">
        <f t="shared" ca="1" si="6"/>
        <v>0</v>
      </c>
    </row>
    <row r="233" spans="2:8" x14ac:dyDescent="0.3">
      <c r="B233" s="6">
        <f ca="1">SUMIF(Dataset!$A$6:A10118,'Exclusions Check'!A233,Dataset!$P$6:$P$9892)</f>
        <v>0</v>
      </c>
      <c r="C233" s="6">
        <f>SUMIFS(Dataset!P:P,Dataset!B:B,"AA",Dataset!A:A,'Exclusions Check'!A233)</f>
        <v>0</v>
      </c>
      <c r="D233" s="6">
        <f>SUMIFS(Dataset!P:P,Dataset!B:B,"BB",Dataset!A:A,'Exclusions Check'!A233)</f>
        <v>0</v>
      </c>
      <c r="E233" s="6">
        <f>SUMIFS(Dataset!P:P,Dataset!B:B,"CC",Dataset!A:A,'Exclusions Check'!A233)</f>
        <v>0</v>
      </c>
      <c r="F233" s="13">
        <f t="shared" si="7"/>
        <v>0</v>
      </c>
      <c r="G233" s="13">
        <f ca="1">B233-F233</f>
        <v>0</v>
      </c>
      <c r="H233" s="13">
        <f t="shared" ca="1" si="6"/>
        <v>0</v>
      </c>
    </row>
    <row r="234" spans="2:8" x14ac:dyDescent="0.3">
      <c r="B234" s="6">
        <f ca="1">SUMIF(Dataset!$A$6:A10119,'Exclusions Check'!A234,Dataset!$P$6:$P$9892)</f>
        <v>0</v>
      </c>
      <c r="C234" s="6">
        <f>SUMIFS(Dataset!P:P,Dataset!B:B,"AA",Dataset!A:A,'Exclusions Check'!A234)</f>
        <v>0</v>
      </c>
      <c r="D234" s="6">
        <f>SUMIFS(Dataset!P:P,Dataset!B:B,"BB",Dataset!A:A,'Exclusions Check'!A234)</f>
        <v>0</v>
      </c>
      <c r="E234" s="6">
        <f>SUMIFS(Dataset!P:P,Dataset!B:B,"CC",Dataset!A:A,'Exclusions Check'!A234)</f>
        <v>0</v>
      </c>
      <c r="F234" s="13">
        <f t="shared" si="7"/>
        <v>0</v>
      </c>
      <c r="G234" s="13">
        <f ca="1">B234-F234</f>
        <v>0</v>
      </c>
      <c r="H234" s="13">
        <f t="shared" ca="1" si="6"/>
        <v>0</v>
      </c>
    </row>
    <row r="235" spans="2:8" x14ac:dyDescent="0.3">
      <c r="B235" s="6">
        <f ca="1">SUMIF(Dataset!$A$6:A10120,'Exclusions Check'!A235,Dataset!$P$6:$P$9892)</f>
        <v>0</v>
      </c>
      <c r="C235" s="6">
        <f>SUMIFS(Dataset!P:P,Dataset!B:B,"AA",Dataset!A:A,'Exclusions Check'!A235)</f>
        <v>0</v>
      </c>
      <c r="D235" s="6">
        <f>SUMIFS(Dataset!P:P,Dataset!B:B,"BB",Dataset!A:A,'Exclusions Check'!A235)</f>
        <v>0</v>
      </c>
      <c r="E235" s="6">
        <f>SUMIFS(Dataset!P:P,Dataset!B:B,"CC",Dataset!A:A,'Exclusions Check'!A235)</f>
        <v>0</v>
      </c>
      <c r="F235" s="13">
        <f t="shared" si="7"/>
        <v>0</v>
      </c>
      <c r="G235" s="13">
        <f ca="1">B235-F235</f>
        <v>0</v>
      </c>
      <c r="H235" s="13">
        <f t="shared" ca="1" si="6"/>
        <v>0</v>
      </c>
    </row>
    <row r="236" spans="2:8" x14ac:dyDescent="0.3">
      <c r="B236" s="6">
        <f ca="1">SUMIF(Dataset!$A$6:A10121,'Exclusions Check'!A236,Dataset!$P$6:$P$9892)</f>
        <v>0</v>
      </c>
      <c r="C236" s="6">
        <f>SUMIFS(Dataset!P:P,Dataset!B:B,"AA",Dataset!A:A,'Exclusions Check'!A236)</f>
        <v>0</v>
      </c>
      <c r="D236" s="6">
        <f>SUMIFS(Dataset!P:P,Dataset!B:B,"BB",Dataset!A:A,'Exclusions Check'!A236)</f>
        <v>0</v>
      </c>
      <c r="E236" s="6">
        <f>SUMIFS(Dataset!P:P,Dataset!B:B,"CC",Dataset!A:A,'Exclusions Check'!A236)</f>
        <v>0</v>
      </c>
      <c r="F236" s="13">
        <f t="shared" si="7"/>
        <v>0</v>
      </c>
      <c r="G236" s="13">
        <f ca="1">B236-F236</f>
        <v>0</v>
      </c>
      <c r="H236" s="13">
        <f t="shared" ca="1" si="6"/>
        <v>0</v>
      </c>
    </row>
    <row r="237" spans="2:8" x14ac:dyDescent="0.3">
      <c r="B237" s="6">
        <f ca="1">SUMIF(Dataset!$A$6:A10122,'Exclusions Check'!A237,Dataset!$P$6:$P$9892)</f>
        <v>0</v>
      </c>
      <c r="C237" s="6">
        <f>SUMIFS(Dataset!P:P,Dataset!B:B,"AA",Dataset!A:A,'Exclusions Check'!A237)</f>
        <v>0</v>
      </c>
      <c r="D237" s="6">
        <f>SUMIFS(Dataset!P:P,Dataset!B:B,"BB",Dataset!A:A,'Exclusions Check'!A237)</f>
        <v>0</v>
      </c>
      <c r="E237" s="6">
        <f>SUMIFS(Dataset!P:P,Dataset!B:B,"CC",Dataset!A:A,'Exclusions Check'!A237)</f>
        <v>0</v>
      </c>
      <c r="F237" s="13">
        <f t="shared" si="7"/>
        <v>0</v>
      </c>
      <c r="G237" s="13">
        <f ca="1">B237-F237</f>
        <v>0</v>
      </c>
      <c r="H237" s="13">
        <f t="shared" ca="1" si="6"/>
        <v>0</v>
      </c>
    </row>
    <row r="238" spans="2:8" x14ac:dyDescent="0.3">
      <c r="B238" s="6">
        <f ca="1">SUMIF(Dataset!$A$6:A10123,'Exclusions Check'!A238,Dataset!$P$6:$P$9892)</f>
        <v>0</v>
      </c>
      <c r="C238" s="6">
        <f>SUMIFS(Dataset!P:P,Dataset!B:B,"AA",Dataset!A:A,'Exclusions Check'!A238)</f>
        <v>0</v>
      </c>
      <c r="D238" s="6">
        <f>SUMIFS(Dataset!P:P,Dataset!B:B,"BB",Dataset!A:A,'Exclusions Check'!A238)</f>
        <v>0</v>
      </c>
      <c r="E238" s="6">
        <f>SUMIFS(Dataset!P:P,Dataset!B:B,"CC",Dataset!A:A,'Exclusions Check'!A238)</f>
        <v>0</v>
      </c>
      <c r="F238" s="13">
        <f t="shared" si="7"/>
        <v>0</v>
      </c>
      <c r="G238" s="13">
        <f ca="1">B238-F238</f>
        <v>0</v>
      </c>
      <c r="H238" s="13">
        <f t="shared" ca="1" si="6"/>
        <v>0</v>
      </c>
    </row>
    <row r="239" spans="2:8" x14ac:dyDescent="0.3">
      <c r="B239" s="6">
        <f ca="1">SUMIF(Dataset!$A$6:A10124,'Exclusions Check'!A239,Dataset!$P$6:$P$9892)</f>
        <v>0</v>
      </c>
      <c r="C239" s="6">
        <f>SUMIFS(Dataset!P:P,Dataset!B:B,"AA",Dataset!A:A,'Exclusions Check'!A239)</f>
        <v>0</v>
      </c>
      <c r="D239" s="6">
        <f>SUMIFS(Dataset!P:P,Dataset!B:B,"BB",Dataset!A:A,'Exclusions Check'!A239)</f>
        <v>0</v>
      </c>
      <c r="E239" s="6">
        <f>SUMIFS(Dataset!P:P,Dataset!B:B,"CC",Dataset!A:A,'Exclusions Check'!A239)</f>
        <v>0</v>
      </c>
      <c r="F239" s="13">
        <f t="shared" si="7"/>
        <v>0</v>
      </c>
      <c r="G239" s="13">
        <f ca="1">B239-F239</f>
        <v>0</v>
      </c>
      <c r="H239" s="13">
        <f t="shared" ca="1" si="6"/>
        <v>0</v>
      </c>
    </row>
    <row r="240" spans="2:8" x14ac:dyDescent="0.3">
      <c r="B240" s="6">
        <f ca="1">SUMIF(Dataset!$A$6:A10125,'Exclusions Check'!A240,Dataset!$P$6:$P$9892)</f>
        <v>0</v>
      </c>
      <c r="C240" s="6">
        <f>SUMIFS(Dataset!P:P,Dataset!B:B,"AA",Dataset!A:A,'Exclusions Check'!A240)</f>
        <v>0</v>
      </c>
      <c r="D240" s="6">
        <f>SUMIFS(Dataset!P:P,Dataset!B:B,"BB",Dataset!A:A,'Exclusions Check'!A240)</f>
        <v>0</v>
      </c>
      <c r="E240" s="6">
        <f>SUMIFS(Dataset!P:P,Dataset!B:B,"CC",Dataset!A:A,'Exclusions Check'!A240)</f>
        <v>0</v>
      </c>
      <c r="F240" s="13">
        <f t="shared" si="7"/>
        <v>0</v>
      </c>
      <c r="G240" s="13">
        <f ca="1">B240-F240</f>
        <v>0</v>
      </c>
      <c r="H240" s="13">
        <f t="shared" ca="1" si="6"/>
        <v>0</v>
      </c>
    </row>
    <row r="241" spans="2:8" x14ac:dyDescent="0.3">
      <c r="B241" s="6">
        <f ca="1">SUMIF(Dataset!$A$6:A10126,'Exclusions Check'!A241,Dataset!$P$6:$P$9892)</f>
        <v>0</v>
      </c>
      <c r="C241" s="6">
        <f>SUMIFS(Dataset!P:P,Dataset!B:B,"AA",Dataset!A:A,'Exclusions Check'!A241)</f>
        <v>0</v>
      </c>
      <c r="D241" s="6">
        <f>SUMIFS(Dataset!P:P,Dataset!B:B,"BB",Dataset!A:A,'Exclusions Check'!A241)</f>
        <v>0</v>
      </c>
      <c r="E241" s="6">
        <f>SUMIFS(Dataset!P:P,Dataset!B:B,"CC",Dataset!A:A,'Exclusions Check'!A241)</f>
        <v>0</v>
      </c>
      <c r="F241" s="13">
        <f t="shared" si="7"/>
        <v>0</v>
      </c>
      <c r="G241" s="13">
        <f ca="1">B241-F241</f>
        <v>0</v>
      </c>
      <c r="H241" s="13">
        <f t="shared" ca="1" si="6"/>
        <v>0</v>
      </c>
    </row>
    <row r="242" spans="2:8" x14ac:dyDescent="0.3">
      <c r="B242" s="6">
        <f ca="1">SUMIF(Dataset!$A$6:A10127,'Exclusions Check'!A242,Dataset!$P$6:$P$9892)</f>
        <v>0</v>
      </c>
      <c r="C242" s="6">
        <f>SUMIFS(Dataset!P:P,Dataset!B:B,"AA",Dataset!A:A,'Exclusions Check'!A242)</f>
        <v>0</v>
      </c>
      <c r="D242" s="6">
        <f>SUMIFS(Dataset!P:P,Dataset!B:B,"BB",Dataset!A:A,'Exclusions Check'!A242)</f>
        <v>0</v>
      </c>
      <c r="E242" s="6">
        <f>SUMIFS(Dataset!P:P,Dataset!B:B,"CC",Dataset!A:A,'Exclusions Check'!A242)</f>
        <v>0</v>
      </c>
      <c r="F242" s="13">
        <f t="shared" si="7"/>
        <v>0</v>
      </c>
      <c r="G242" s="13">
        <f ca="1">B242-F242</f>
        <v>0</v>
      </c>
      <c r="H242" s="13">
        <f t="shared" ca="1" si="6"/>
        <v>0</v>
      </c>
    </row>
    <row r="243" spans="2:8" x14ac:dyDescent="0.3">
      <c r="B243" s="6">
        <f ca="1">SUMIF(Dataset!$A$6:A10128,'Exclusions Check'!A243,Dataset!$P$6:$P$9892)</f>
        <v>0</v>
      </c>
      <c r="C243" s="6">
        <f>SUMIFS(Dataset!P:P,Dataset!B:B,"AA",Dataset!A:A,'Exclusions Check'!A243)</f>
        <v>0</v>
      </c>
      <c r="D243" s="6">
        <f>SUMIFS(Dataset!P:P,Dataset!B:B,"BB",Dataset!A:A,'Exclusions Check'!A243)</f>
        <v>0</v>
      </c>
      <c r="E243" s="6">
        <f>SUMIFS(Dataset!P:P,Dataset!B:B,"CC",Dataset!A:A,'Exclusions Check'!A243)</f>
        <v>0</v>
      </c>
      <c r="F243" s="13">
        <f t="shared" si="7"/>
        <v>0</v>
      </c>
      <c r="G243" s="13">
        <f ca="1">B243-F243</f>
        <v>0</v>
      </c>
      <c r="H243" s="13">
        <f t="shared" ca="1" si="6"/>
        <v>0</v>
      </c>
    </row>
    <row r="244" spans="2:8" x14ac:dyDescent="0.3">
      <c r="B244" s="6">
        <f ca="1">SUMIF(Dataset!$A$6:A10129,'Exclusions Check'!A244,Dataset!$P$6:$P$9892)</f>
        <v>0</v>
      </c>
      <c r="C244" s="6">
        <f>SUMIFS(Dataset!P:P,Dataset!B:B,"AA",Dataset!A:A,'Exclusions Check'!A244)</f>
        <v>0</v>
      </c>
      <c r="D244" s="6">
        <f>SUMIFS(Dataset!P:P,Dataset!B:B,"BB",Dataset!A:A,'Exclusions Check'!A244)</f>
        <v>0</v>
      </c>
      <c r="E244" s="6">
        <f>SUMIFS(Dataset!P:P,Dataset!B:B,"CC",Dataset!A:A,'Exclusions Check'!A244)</f>
        <v>0</v>
      </c>
      <c r="F244" s="13">
        <f t="shared" si="7"/>
        <v>0</v>
      </c>
      <c r="G244" s="13">
        <f ca="1">B244-F244</f>
        <v>0</v>
      </c>
      <c r="H244" s="13">
        <f t="shared" ca="1" si="6"/>
        <v>0</v>
      </c>
    </row>
    <row r="245" spans="2:8" x14ac:dyDescent="0.3">
      <c r="B245" s="6">
        <f ca="1">SUMIF(Dataset!$A$6:A10130,'Exclusions Check'!A245,Dataset!$P$6:$P$9892)</f>
        <v>0</v>
      </c>
      <c r="C245" s="6">
        <f>SUMIFS(Dataset!P:P,Dataset!B:B,"AA",Dataset!A:A,'Exclusions Check'!A245)</f>
        <v>0</v>
      </c>
      <c r="D245" s="6">
        <f>SUMIFS(Dataset!P:P,Dataset!B:B,"BB",Dataset!A:A,'Exclusions Check'!A245)</f>
        <v>0</v>
      </c>
      <c r="E245" s="6">
        <f>SUMIFS(Dataset!P:P,Dataset!B:B,"CC",Dataset!A:A,'Exclusions Check'!A245)</f>
        <v>0</v>
      </c>
      <c r="F245" s="13">
        <f t="shared" si="7"/>
        <v>0</v>
      </c>
      <c r="G245" s="13">
        <f ca="1">B245-F245</f>
        <v>0</v>
      </c>
      <c r="H245" s="13">
        <f t="shared" ca="1" si="6"/>
        <v>0</v>
      </c>
    </row>
    <row r="246" spans="2:8" x14ac:dyDescent="0.3">
      <c r="B246" s="6">
        <f ca="1">SUMIF(Dataset!$A$6:A10131,'Exclusions Check'!A246,Dataset!$P$6:$P$9892)</f>
        <v>0</v>
      </c>
      <c r="C246" s="6">
        <f>SUMIFS(Dataset!P:P,Dataset!B:B,"AA",Dataset!A:A,'Exclusions Check'!A246)</f>
        <v>0</v>
      </c>
      <c r="D246" s="6">
        <f>SUMIFS(Dataset!P:P,Dataset!B:B,"BB",Dataset!A:A,'Exclusions Check'!A246)</f>
        <v>0</v>
      </c>
      <c r="E246" s="6">
        <f>SUMIFS(Dataset!P:P,Dataset!B:B,"CC",Dataset!A:A,'Exclusions Check'!A246)</f>
        <v>0</v>
      </c>
      <c r="F246" s="13">
        <f t="shared" si="7"/>
        <v>0</v>
      </c>
      <c r="G246" s="13">
        <f ca="1">B246-F246</f>
        <v>0</v>
      </c>
      <c r="H246" s="13">
        <f t="shared" ca="1" si="6"/>
        <v>0</v>
      </c>
    </row>
    <row r="247" spans="2:8" x14ac:dyDescent="0.3">
      <c r="B247" s="6">
        <f ca="1">SUMIF(Dataset!$A$6:A10132,'Exclusions Check'!A247,Dataset!$P$6:$P$9892)</f>
        <v>0</v>
      </c>
      <c r="C247" s="6">
        <f>SUMIFS(Dataset!P:P,Dataset!B:B,"AA",Dataset!A:A,'Exclusions Check'!A247)</f>
        <v>0</v>
      </c>
      <c r="D247" s="6">
        <f>SUMIFS(Dataset!P:P,Dataset!B:B,"BB",Dataset!A:A,'Exclusions Check'!A247)</f>
        <v>0</v>
      </c>
      <c r="E247" s="6">
        <f>SUMIFS(Dataset!P:P,Dataset!B:B,"CC",Dataset!A:A,'Exclusions Check'!A247)</f>
        <v>0</v>
      </c>
      <c r="F247" s="13">
        <f t="shared" si="7"/>
        <v>0</v>
      </c>
      <c r="G247" s="13">
        <f ca="1">B247-F247</f>
        <v>0</v>
      </c>
      <c r="H247" s="13">
        <f t="shared" ca="1" si="6"/>
        <v>0</v>
      </c>
    </row>
    <row r="248" spans="2:8" x14ac:dyDescent="0.3">
      <c r="B248" s="6">
        <f ca="1">SUMIF(Dataset!$A$6:A10133,'Exclusions Check'!A248,Dataset!$P$6:$P$9892)</f>
        <v>0</v>
      </c>
      <c r="C248" s="6">
        <f>SUMIFS(Dataset!P:P,Dataset!B:B,"AA",Dataset!A:A,'Exclusions Check'!A248)</f>
        <v>0</v>
      </c>
      <c r="D248" s="6">
        <f>SUMIFS(Dataset!P:P,Dataset!B:B,"BB",Dataset!A:A,'Exclusions Check'!A248)</f>
        <v>0</v>
      </c>
      <c r="E248" s="6">
        <f>SUMIFS(Dataset!P:P,Dataset!B:B,"CC",Dataset!A:A,'Exclusions Check'!A248)</f>
        <v>0</v>
      </c>
      <c r="F248" s="13">
        <f t="shared" si="7"/>
        <v>0</v>
      </c>
      <c r="G248" s="13">
        <f ca="1">B248-F248</f>
        <v>0</v>
      </c>
      <c r="H248" s="13">
        <f t="shared" ca="1" si="6"/>
        <v>0</v>
      </c>
    </row>
    <row r="249" spans="2:8" x14ac:dyDescent="0.3">
      <c r="B249" s="6">
        <f ca="1">SUMIF(Dataset!$A$6:A10134,'Exclusions Check'!A249,Dataset!$P$6:$P$9892)</f>
        <v>0</v>
      </c>
      <c r="C249" s="6">
        <f>SUMIFS(Dataset!P:P,Dataset!B:B,"AA",Dataset!A:A,'Exclusions Check'!A249)</f>
        <v>0</v>
      </c>
      <c r="D249" s="6">
        <f>SUMIFS(Dataset!P:P,Dataset!B:B,"BB",Dataset!A:A,'Exclusions Check'!A249)</f>
        <v>0</v>
      </c>
      <c r="E249" s="6">
        <f>SUMIFS(Dataset!P:P,Dataset!B:B,"CC",Dataset!A:A,'Exclusions Check'!A249)</f>
        <v>0</v>
      </c>
      <c r="F249" s="13">
        <f t="shared" si="7"/>
        <v>0</v>
      </c>
      <c r="G249" s="13">
        <f ca="1">B249-F249</f>
        <v>0</v>
      </c>
      <c r="H249" s="13">
        <f t="shared" ca="1" si="6"/>
        <v>0</v>
      </c>
    </row>
    <row r="250" spans="2:8" x14ac:dyDescent="0.3">
      <c r="B250" s="6">
        <f ca="1">SUMIF(Dataset!$A$6:A10135,'Exclusions Check'!A250,Dataset!$P$6:$P$9892)</f>
        <v>0</v>
      </c>
      <c r="C250" s="6">
        <f>SUMIFS(Dataset!P:P,Dataset!B:B,"AA",Dataset!A:A,'Exclusions Check'!A250)</f>
        <v>0</v>
      </c>
      <c r="D250" s="6">
        <f>SUMIFS(Dataset!P:P,Dataset!B:B,"BB",Dataset!A:A,'Exclusions Check'!A250)</f>
        <v>0</v>
      </c>
      <c r="E250" s="6">
        <f>SUMIFS(Dataset!P:P,Dataset!B:B,"CC",Dataset!A:A,'Exclusions Check'!A250)</f>
        <v>0</v>
      </c>
      <c r="F250" s="13">
        <f t="shared" si="7"/>
        <v>0</v>
      </c>
      <c r="G250" s="13">
        <f ca="1">B250-F250</f>
        <v>0</v>
      </c>
      <c r="H250" s="13">
        <f t="shared" ca="1" si="6"/>
        <v>0</v>
      </c>
    </row>
    <row r="251" spans="2:8" x14ac:dyDescent="0.3">
      <c r="B251" s="6">
        <f ca="1">SUMIF(Dataset!$A$6:A10136,'Exclusions Check'!A251,Dataset!$P$6:$P$9892)</f>
        <v>0</v>
      </c>
      <c r="C251" s="6">
        <f>SUMIFS(Dataset!P:P,Dataset!B:B,"AA",Dataset!A:A,'Exclusions Check'!A251)</f>
        <v>0</v>
      </c>
      <c r="D251" s="6">
        <f>SUMIFS(Dataset!P:P,Dataset!B:B,"BB",Dataset!A:A,'Exclusions Check'!A251)</f>
        <v>0</v>
      </c>
      <c r="E251" s="6">
        <f>SUMIFS(Dataset!P:P,Dataset!B:B,"CC",Dataset!A:A,'Exclusions Check'!A251)</f>
        <v>0</v>
      </c>
      <c r="F251" s="13">
        <f t="shared" si="7"/>
        <v>0</v>
      </c>
      <c r="G251" s="13">
        <f ca="1">B251-F251</f>
        <v>0</v>
      </c>
      <c r="H251" s="13">
        <f t="shared" ca="1" si="6"/>
        <v>0</v>
      </c>
    </row>
    <row r="252" spans="2:8" x14ac:dyDescent="0.3">
      <c r="B252" s="6">
        <f ca="1">SUMIF(Dataset!$A$6:A10137,'Exclusions Check'!A252,Dataset!$P$6:$P$9892)</f>
        <v>0</v>
      </c>
      <c r="C252" s="6">
        <f>SUMIFS(Dataset!P:P,Dataset!B:B,"AA",Dataset!A:A,'Exclusions Check'!A252)</f>
        <v>0</v>
      </c>
      <c r="D252" s="6">
        <f>SUMIFS(Dataset!P:P,Dataset!B:B,"BB",Dataset!A:A,'Exclusions Check'!A252)</f>
        <v>0</v>
      </c>
      <c r="E252" s="6">
        <f>SUMIFS(Dataset!P:P,Dataset!B:B,"CC",Dataset!A:A,'Exclusions Check'!A252)</f>
        <v>0</v>
      </c>
      <c r="F252" s="13">
        <f t="shared" si="7"/>
        <v>0</v>
      </c>
      <c r="G252" s="13">
        <f ca="1">B252-F252</f>
        <v>0</v>
      </c>
      <c r="H252" s="13">
        <f t="shared" ca="1" si="6"/>
        <v>0</v>
      </c>
    </row>
    <row r="253" spans="2:8" x14ac:dyDescent="0.3">
      <c r="B253" s="6">
        <f ca="1">SUMIF(Dataset!$A$6:A10138,'Exclusions Check'!A253,Dataset!$P$6:$P$9892)</f>
        <v>0</v>
      </c>
      <c r="C253" s="6">
        <f>SUMIFS(Dataset!P:P,Dataset!B:B,"AA",Dataset!A:A,'Exclusions Check'!A253)</f>
        <v>0</v>
      </c>
      <c r="D253" s="6">
        <f>SUMIFS(Dataset!P:P,Dataset!B:B,"BB",Dataset!A:A,'Exclusions Check'!A253)</f>
        <v>0</v>
      </c>
      <c r="E253" s="6">
        <f>SUMIFS(Dataset!P:P,Dataset!B:B,"CC",Dataset!A:A,'Exclusions Check'!A253)</f>
        <v>0</v>
      </c>
      <c r="F253" s="13">
        <f t="shared" si="7"/>
        <v>0</v>
      </c>
      <c r="G253" s="13">
        <f ca="1">B253-F253</f>
        <v>0</v>
      </c>
      <c r="H253" s="13">
        <f t="shared" ca="1" si="6"/>
        <v>0</v>
      </c>
    </row>
    <row r="254" spans="2:8" x14ac:dyDescent="0.3">
      <c r="B254" s="6">
        <f ca="1">SUMIF(Dataset!$A$6:A10139,'Exclusions Check'!A254,Dataset!$P$6:$P$9892)</f>
        <v>0</v>
      </c>
      <c r="C254" s="6">
        <f>SUMIFS(Dataset!P:P,Dataset!B:B,"AA",Dataset!A:A,'Exclusions Check'!A254)</f>
        <v>0</v>
      </c>
      <c r="D254" s="6">
        <f>SUMIFS(Dataset!P:P,Dataset!B:B,"BB",Dataset!A:A,'Exclusions Check'!A254)</f>
        <v>0</v>
      </c>
      <c r="E254" s="6">
        <f>SUMIFS(Dataset!P:P,Dataset!B:B,"CC",Dataset!A:A,'Exclusions Check'!A254)</f>
        <v>0</v>
      </c>
      <c r="F254" s="13">
        <f t="shared" si="7"/>
        <v>0</v>
      </c>
      <c r="G254" s="13">
        <f ca="1">B254-F254</f>
        <v>0</v>
      </c>
      <c r="H254" s="13">
        <f t="shared" ca="1" si="6"/>
        <v>0</v>
      </c>
    </row>
    <row r="255" spans="2:8" x14ac:dyDescent="0.3">
      <c r="B255" s="6">
        <f ca="1">SUMIF(Dataset!$A$6:A10140,'Exclusions Check'!A255,Dataset!$P$6:$P$9892)</f>
        <v>0</v>
      </c>
      <c r="C255" s="6">
        <f>SUMIFS(Dataset!P:P,Dataset!B:B,"AA",Dataset!A:A,'Exclusions Check'!A255)</f>
        <v>0</v>
      </c>
      <c r="D255" s="6">
        <f>SUMIFS(Dataset!P:P,Dataset!B:B,"BB",Dataset!A:A,'Exclusions Check'!A255)</f>
        <v>0</v>
      </c>
      <c r="E255" s="6">
        <f>SUMIFS(Dataset!P:P,Dataset!B:B,"CC",Dataset!A:A,'Exclusions Check'!A255)</f>
        <v>0</v>
      </c>
      <c r="F255" s="13">
        <f t="shared" si="7"/>
        <v>0</v>
      </c>
      <c r="G255" s="13">
        <f ca="1">B255-F255</f>
        <v>0</v>
      </c>
      <c r="H255" s="13">
        <f t="shared" ca="1" si="6"/>
        <v>0</v>
      </c>
    </row>
    <row r="256" spans="2:8" x14ac:dyDescent="0.3">
      <c r="B256" s="6">
        <f ca="1">SUMIF(Dataset!$A$6:A10141,'Exclusions Check'!A256,Dataset!$P$6:$P$9892)</f>
        <v>0</v>
      </c>
      <c r="C256" s="6">
        <f>SUMIFS(Dataset!P:P,Dataset!B:B,"AA",Dataset!A:A,'Exclusions Check'!A256)</f>
        <v>0</v>
      </c>
      <c r="D256" s="6">
        <f>SUMIFS(Dataset!P:P,Dataset!B:B,"BB",Dataset!A:A,'Exclusions Check'!A256)</f>
        <v>0</v>
      </c>
      <c r="E256" s="6">
        <f>SUMIFS(Dataset!P:P,Dataset!B:B,"CC",Dataset!A:A,'Exclusions Check'!A256)</f>
        <v>0</v>
      </c>
      <c r="F256" s="13">
        <f t="shared" si="7"/>
        <v>0</v>
      </c>
      <c r="G256" s="13">
        <f ca="1">B256-F256</f>
        <v>0</v>
      </c>
      <c r="H256" s="13">
        <f t="shared" ca="1" si="6"/>
        <v>0</v>
      </c>
    </row>
    <row r="257" spans="2:8" x14ac:dyDescent="0.3">
      <c r="B257" s="6">
        <f ca="1">SUMIF(Dataset!$A$6:A10142,'Exclusions Check'!A257,Dataset!$P$6:$P$9892)</f>
        <v>0</v>
      </c>
      <c r="C257" s="6">
        <f>SUMIFS(Dataset!P:P,Dataset!B:B,"AA",Dataset!A:A,'Exclusions Check'!A257)</f>
        <v>0</v>
      </c>
      <c r="D257" s="6">
        <f>SUMIFS(Dataset!P:P,Dataset!B:B,"BB",Dataset!A:A,'Exclusions Check'!A257)</f>
        <v>0</v>
      </c>
      <c r="E257" s="6">
        <f>SUMIFS(Dataset!P:P,Dataset!B:B,"CC",Dataset!A:A,'Exclusions Check'!A257)</f>
        <v>0</v>
      </c>
      <c r="F257" s="13">
        <f t="shared" si="7"/>
        <v>0</v>
      </c>
      <c r="G257" s="13">
        <f ca="1">B257-F257</f>
        <v>0</v>
      </c>
      <c r="H257" s="13">
        <f t="shared" ca="1" si="6"/>
        <v>0</v>
      </c>
    </row>
    <row r="258" spans="2:8" x14ac:dyDescent="0.3">
      <c r="B258" s="6">
        <f ca="1">SUMIF(Dataset!$A$6:A10143,'Exclusions Check'!A258,Dataset!$P$6:$P$9892)</f>
        <v>0</v>
      </c>
      <c r="C258" s="6">
        <f>SUMIFS(Dataset!P:P,Dataset!B:B,"AA",Dataset!A:A,'Exclusions Check'!A258)</f>
        <v>0</v>
      </c>
      <c r="D258" s="6">
        <f>SUMIFS(Dataset!P:P,Dataset!B:B,"BB",Dataset!A:A,'Exclusions Check'!A258)</f>
        <v>0</v>
      </c>
      <c r="E258" s="6">
        <f>SUMIFS(Dataset!P:P,Dataset!B:B,"CC",Dataset!A:A,'Exclusions Check'!A258)</f>
        <v>0</v>
      </c>
      <c r="F258" s="13">
        <f t="shared" si="7"/>
        <v>0</v>
      </c>
      <c r="G258" s="13">
        <f ca="1">B258-F258</f>
        <v>0</v>
      </c>
      <c r="H258" s="13">
        <f t="shared" ca="1" si="6"/>
        <v>0</v>
      </c>
    </row>
    <row r="259" spans="2:8" x14ac:dyDescent="0.3">
      <c r="B259" s="6">
        <f ca="1">SUMIF(Dataset!$A$6:A10144,'Exclusions Check'!A259,Dataset!$P$6:$P$9892)</f>
        <v>0</v>
      </c>
      <c r="C259" s="6">
        <f>SUMIFS(Dataset!P:P,Dataset!B:B,"AA",Dataset!A:A,'Exclusions Check'!A259)</f>
        <v>0</v>
      </c>
      <c r="D259" s="6">
        <f>SUMIFS(Dataset!P:P,Dataset!B:B,"BB",Dataset!A:A,'Exclusions Check'!A259)</f>
        <v>0</v>
      </c>
      <c r="E259" s="6">
        <f>SUMIFS(Dataset!P:P,Dataset!B:B,"CC",Dataset!A:A,'Exclusions Check'!A259)</f>
        <v>0</v>
      </c>
      <c r="F259" s="13">
        <f t="shared" si="7"/>
        <v>0</v>
      </c>
      <c r="G259" s="13">
        <f ca="1">B259-F259</f>
        <v>0</v>
      </c>
      <c r="H259" s="13">
        <f t="shared" ca="1" si="6"/>
        <v>0</v>
      </c>
    </row>
    <row r="260" spans="2:8" x14ac:dyDescent="0.3">
      <c r="B260" s="6">
        <f ca="1">SUMIF(Dataset!$A$6:A10145,'Exclusions Check'!A260,Dataset!$P$6:$P$9892)</f>
        <v>0</v>
      </c>
      <c r="C260" s="6">
        <f>SUMIFS(Dataset!P:P,Dataset!B:B,"AA",Dataset!A:A,'Exclusions Check'!A260)</f>
        <v>0</v>
      </c>
      <c r="D260" s="6">
        <f>SUMIFS(Dataset!P:P,Dataset!B:B,"BB",Dataset!A:A,'Exclusions Check'!A260)</f>
        <v>0</v>
      </c>
      <c r="E260" s="6">
        <f>SUMIFS(Dataset!P:P,Dataset!B:B,"CC",Dataset!A:A,'Exclusions Check'!A260)</f>
        <v>0</v>
      </c>
      <c r="F260" s="13">
        <f t="shared" si="7"/>
        <v>0</v>
      </c>
      <c r="G260" s="13">
        <f ca="1">B260-F260</f>
        <v>0</v>
      </c>
      <c r="H260" s="13">
        <f t="shared" ca="1" si="6"/>
        <v>0</v>
      </c>
    </row>
    <row r="261" spans="2:8" x14ac:dyDescent="0.3">
      <c r="B261" s="6">
        <f ca="1">SUMIF(Dataset!$A$6:A10146,'Exclusions Check'!A261,Dataset!$P$6:$P$9892)</f>
        <v>0</v>
      </c>
      <c r="C261" s="6">
        <f>SUMIFS(Dataset!P:P,Dataset!B:B,"AA",Dataset!A:A,'Exclusions Check'!A261)</f>
        <v>0</v>
      </c>
      <c r="D261" s="6">
        <f>SUMIFS(Dataset!P:P,Dataset!B:B,"BB",Dataset!A:A,'Exclusions Check'!A261)</f>
        <v>0</v>
      </c>
      <c r="E261" s="6">
        <f>SUMIFS(Dataset!P:P,Dataset!B:B,"CC",Dataset!A:A,'Exclusions Check'!A261)</f>
        <v>0</v>
      </c>
      <c r="F261" s="13">
        <f t="shared" si="7"/>
        <v>0</v>
      </c>
      <c r="G261" s="13">
        <f ca="1">B261-F261</f>
        <v>0</v>
      </c>
      <c r="H261" s="13">
        <f t="shared" ca="1" si="6"/>
        <v>0</v>
      </c>
    </row>
    <row r="262" spans="2:8" x14ac:dyDescent="0.3">
      <c r="B262" s="6">
        <f ca="1">SUMIF(Dataset!$A$6:A10147,'Exclusions Check'!A262,Dataset!$P$6:$P$9892)</f>
        <v>0</v>
      </c>
      <c r="C262" s="6">
        <f>SUMIFS(Dataset!P:P,Dataset!B:B,"AA",Dataset!A:A,'Exclusions Check'!A262)</f>
        <v>0</v>
      </c>
      <c r="D262" s="6">
        <f>SUMIFS(Dataset!P:P,Dataset!B:B,"BB",Dataset!A:A,'Exclusions Check'!A262)</f>
        <v>0</v>
      </c>
      <c r="E262" s="6">
        <f>SUMIFS(Dataset!P:P,Dataset!B:B,"CC",Dataset!A:A,'Exclusions Check'!A262)</f>
        <v>0</v>
      </c>
      <c r="F262" s="13">
        <f t="shared" si="7"/>
        <v>0</v>
      </c>
      <c r="G262" s="13">
        <f ca="1">B262-F262</f>
        <v>0</v>
      </c>
      <c r="H262" s="13">
        <f t="shared" ca="1" si="6"/>
        <v>0</v>
      </c>
    </row>
    <row r="263" spans="2:8" x14ac:dyDescent="0.3">
      <c r="B263" s="6">
        <f ca="1">SUMIF(Dataset!$A$6:A10148,'Exclusions Check'!A263,Dataset!$P$6:$P$9892)</f>
        <v>0</v>
      </c>
      <c r="C263" s="6">
        <f>SUMIFS(Dataset!P:P,Dataset!B:B,"AA",Dataset!A:A,'Exclusions Check'!A263)</f>
        <v>0</v>
      </c>
      <c r="D263" s="6">
        <f>SUMIFS(Dataset!P:P,Dataset!B:B,"BB",Dataset!A:A,'Exclusions Check'!A263)</f>
        <v>0</v>
      </c>
      <c r="E263" s="6">
        <f>SUMIFS(Dataset!P:P,Dataset!B:B,"CC",Dataset!A:A,'Exclusions Check'!A263)</f>
        <v>0</v>
      </c>
      <c r="F263" s="13">
        <f t="shared" si="7"/>
        <v>0</v>
      </c>
      <c r="G263" s="13">
        <f ca="1">B263-F263</f>
        <v>0</v>
      </c>
      <c r="H263" s="13">
        <f t="shared" ref="H263:H326" ca="1" si="8">(G263/12)*2.5</f>
        <v>0</v>
      </c>
    </row>
    <row r="264" spans="2:8" x14ac:dyDescent="0.3">
      <c r="B264" s="6">
        <f ca="1">SUMIF(Dataset!$A$6:A10149,'Exclusions Check'!A264,Dataset!$P$6:$P$9892)</f>
        <v>0</v>
      </c>
      <c r="C264" s="6">
        <f>SUMIFS(Dataset!P:P,Dataset!B:B,"AA",Dataset!A:A,'Exclusions Check'!A264)</f>
        <v>0</v>
      </c>
      <c r="D264" s="6">
        <f>SUMIFS(Dataset!P:P,Dataset!B:B,"BB",Dataset!A:A,'Exclusions Check'!A264)</f>
        <v>0</v>
      </c>
      <c r="E264" s="6">
        <f>SUMIFS(Dataset!P:P,Dataset!B:B,"CC",Dataset!A:A,'Exclusions Check'!A264)</f>
        <v>0</v>
      </c>
      <c r="F264" s="13">
        <f t="shared" ref="F264:F327" si="9">IF(SUM(C264:E264)&gt;100000,SUM(C264:E264)-100000,0)</f>
        <v>0</v>
      </c>
      <c r="G264" s="13">
        <f ca="1">B264-F264</f>
        <v>0</v>
      </c>
      <c r="H264" s="13">
        <f t="shared" ca="1" si="8"/>
        <v>0</v>
      </c>
    </row>
    <row r="265" spans="2:8" x14ac:dyDescent="0.3">
      <c r="B265" s="6">
        <f ca="1">SUMIF(Dataset!$A$6:A10150,'Exclusions Check'!A265,Dataset!$P$6:$P$9892)</f>
        <v>0</v>
      </c>
      <c r="C265" s="6">
        <f>SUMIFS(Dataset!P:P,Dataset!B:B,"AA",Dataset!A:A,'Exclusions Check'!A265)</f>
        <v>0</v>
      </c>
      <c r="D265" s="6">
        <f>SUMIFS(Dataset!P:P,Dataset!B:B,"BB",Dataset!A:A,'Exclusions Check'!A265)</f>
        <v>0</v>
      </c>
      <c r="E265" s="6">
        <f>SUMIFS(Dataset!P:P,Dataset!B:B,"CC",Dataset!A:A,'Exclusions Check'!A265)</f>
        <v>0</v>
      </c>
      <c r="F265" s="13">
        <f t="shared" si="9"/>
        <v>0</v>
      </c>
      <c r="G265" s="13">
        <f ca="1">B265-F265</f>
        <v>0</v>
      </c>
      <c r="H265" s="13">
        <f t="shared" ca="1" si="8"/>
        <v>0</v>
      </c>
    </row>
    <row r="266" spans="2:8" x14ac:dyDescent="0.3">
      <c r="B266" s="6">
        <f ca="1">SUMIF(Dataset!$A$6:A10151,'Exclusions Check'!A266,Dataset!$P$6:$P$9892)</f>
        <v>0</v>
      </c>
      <c r="C266" s="6">
        <f>SUMIFS(Dataset!P:P,Dataset!B:B,"AA",Dataset!A:A,'Exclusions Check'!A266)</f>
        <v>0</v>
      </c>
      <c r="D266" s="6">
        <f>SUMIFS(Dataset!P:P,Dataset!B:B,"BB",Dataset!A:A,'Exclusions Check'!A266)</f>
        <v>0</v>
      </c>
      <c r="E266" s="6">
        <f>SUMIFS(Dataset!P:P,Dataset!B:B,"CC",Dataset!A:A,'Exclusions Check'!A266)</f>
        <v>0</v>
      </c>
      <c r="F266" s="13">
        <f t="shared" si="9"/>
        <v>0</v>
      </c>
      <c r="G266" s="13">
        <f ca="1">B266-F266</f>
        <v>0</v>
      </c>
      <c r="H266" s="13">
        <f t="shared" ca="1" si="8"/>
        <v>0</v>
      </c>
    </row>
    <row r="267" spans="2:8" x14ac:dyDescent="0.3">
      <c r="B267" s="6">
        <f ca="1">SUMIF(Dataset!$A$6:A10152,'Exclusions Check'!A267,Dataset!$P$6:$P$9892)</f>
        <v>0</v>
      </c>
      <c r="C267" s="6">
        <f>SUMIFS(Dataset!P:P,Dataset!B:B,"AA",Dataset!A:A,'Exclusions Check'!A267)</f>
        <v>0</v>
      </c>
      <c r="D267" s="6">
        <f>SUMIFS(Dataset!P:P,Dataset!B:B,"BB",Dataset!A:A,'Exclusions Check'!A267)</f>
        <v>0</v>
      </c>
      <c r="E267" s="6">
        <f>SUMIFS(Dataset!P:P,Dataset!B:B,"CC",Dataset!A:A,'Exclusions Check'!A267)</f>
        <v>0</v>
      </c>
      <c r="F267" s="13">
        <f t="shared" si="9"/>
        <v>0</v>
      </c>
      <c r="G267" s="13">
        <f ca="1">B267-F267</f>
        <v>0</v>
      </c>
      <c r="H267" s="13">
        <f t="shared" ca="1" si="8"/>
        <v>0</v>
      </c>
    </row>
    <row r="268" spans="2:8" x14ac:dyDescent="0.3">
      <c r="B268" s="6">
        <f ca="1">SUMIF(Dataset!$A$6:A10153,'Exclusions Check'!A268,Dataset!$P$6:$P$9892)</f>
        <v>0</v>
      </c>
      <c r="C268" s="6">
        <f>SUMIFS(Dataset!P:P,Dataset!B:B,"AA",Dataset!A:A,'Exclusions Check'!A268)</f>
        <v>0</v>
      </c>
      <c r="D268" s="6">
        <f>SUMIFS(Dataset!P:P,Dataset!B:B,"BB",Dataset!A:A,'Exclusions Check'!A268)</f>
        <v>0</v>
      </c>
      <c r="E268" s="6">
        <f>SUMIFS(Dataset!P:P,Dataset!B:B,"CC",Dataset!A:A,'Exclusions Check'!A268)</f>
        <v>0</v>
      </c>
      <c r="F268" s="13">
        <f t="shared" si="9"/>
        <v>0</v>
      </c>
      <c r="G268" s="13">
        <f ca="1">B268-F268</f>
        <v>0</v>
      </c>
      <c r="H268" s="13">
        <f t="shared" ca="1" si="8"/>
        <v>0</v>
      </c>
    </row>
    <row r="269" spans="2:8" x14ac:dyDescent="0.3">
      <c r="B269" s="6">
        <f ca="1">SUMIF(Dataset!$A$6:A10154,'Exclusions Check'!A269,Dataset!$P$6:$P$9892)</f>
        <v>0</v>
      </c>
      <c r="C269" s="6">
        <f>SUMIFS(Dataset!P:P,Dataset!B:B,"AA",Dataset!A:A,'Exclusions Check'!A269)</f>
        <v>0</v>
      </c>
      <c r="D269" s="6">
        <f>SUMIFS(Dataset!P:P,Dataset!B:B,"BB",Dataset!A:A,'Exclusions Check'!A269)</f>
        <v>0</v>
      </c>
      <c r="E269" s="6">
        <f>SUMIFS(Dataset!P:P,Dataset!B:B,"CC",Dataset!A:A,'Exclusions Check'!A269)</f>
        <v>0</v>
      </c>
      <c r="F269" s="13">
        <f t="shared" si="9"/>
        <v>0</v>
      </c>
      <c r="G269" s="13">
        <f ca="1">B269-F269</f>
        <v>0</v>
      </c>
      <c r="H269" s="13">
        <f t="shared" ca="1" si="8"/>
        <v>0</v>
      </c>
    </row>
    <row r="270" spans="2:8" x14ac:dyDescent="0.3">
      <c r="B270" s="6">
        <f ca="1">SUMIF(Dataset!$A$6:A10155,'Exclusions Check'!A270,Dataset!$P$6:$P$9892)</f>
        <v>0</v>
      </c>
      <c r="C270" s="6">
        <f>SUMIFS(Dataset!P:P,Dataset!B:B,"AA",Dataset!A:A,'Exclusions Check'!A270)</f>
        <v>0</v>
      </c>
      <c r="D270" s="6">
        <f>SUMIFS(Dataset!P:P,Dataset!B:B,"BB",Dataset!A:A,'Exclusions Check'!A270)</f>
        <v>0</v>
      </c>
      <c r="E270" s="6">
        <f>SUMIFS(Dataset!P:P,Dataset!B:B,"CC",Dataset!A:A,'Exclusions Check'!A270)</f>
        <v>0</v>
      </c>
      <c r="F270" s="13">
        <f t="shared" si="9"/>
        <v>0</v>
      </c>
      <c r="G270" s="13">
        <f ca="1">B270-F270</f>
        <v>0</v>
      </c>
      <c r="H270" s="13">
        <f t="shared" ca="1" si="8"/>
        <v>0</v>
      </c>
    </row>
    <row r="271" spans="2:8" x14ac:dyDescent="0.3">
      <c r="B271" s="6">
        <f ca="1">SUMIF(Dataset!$A$6:A10156,'Exclusions Check'!A271,Dataset!$P$6:$P$9892)</f>
        <v>0</v>
      </c>
      <c r="C271" s="6">
        <f>SUMIFS(Dataset!P:P,Dataset!B:B,"AA",Dataset!A:A,'Exclusions Check'!A271)</f>
        <v>0</v>
      </c>
      <c r="D271" s="6">
        <f>SUMIFS(Dataset!P:P,Dataset!B:B,"BB",Dataset!A:A,'Exclusions Check'!A271)</f>
        <v>0</v>
      </c>
      <c r="E271" s="6">
        <f>SUMIFS(Dataset!P:P,Dataset!B:B,"CC",Dataset!A:A,'Exclusions Check'!A271)</f>
        <v>0</v>
      </c>
      <c r="F271" s="13">
        <f t="shared" si="9"/>
        <v>0</v>
      </c>
      <c r="G271" s="13">
        <f ca="1">B271-F271</f>
        <v>0</v>
      </c>
      <c r="H271" s="13">
        <f t="shared" ca="1" si="8"/>
        <v>0</v>
      </c>
    </row>
    <row r="272" spans="2:8" x14ac:dyDescent="0.3">
      <c r="B272" s="6">
        <f ca="1">SUMIF(Dataset!$A$6:A10157,'Exclusions Check'!A272,Dataset!$P$6:$P$9892)</f>
        <v>0</v>
      </c>
      <c r="C272" s="6">
        <f>SUMIFS(Dataset!P:P,Dataset!B:B,"AA",Dataset!A:A,'Exclusions Check'!A272)</f>
        <v>0</v>
      </c>
      <c r="D272" s="6">
        <f>SUMIFS(Dataset!P:P,Dataset!B:B,"BB",Dataset!A:A,'Exclusions Check'!A272)</f>
        <v>0</v>
      </c>
      <c r="E272" s="6">
        <f>SUMIFS(Dataset!P:P,Dataset!B:B,"CC",Dataset!A:A,'Exclusions Check'!A272)</f>
        <v>0</v>
      </c>
      <c r="F272" s="13">
        <f t="shared" si="9"/>
        <v>0</v>
      </c>
      <c r="G272" s="13">
        <f ca="1">B272-F272</f>
        <v>0</v>
      </c>
      <c r="H272" s="13">
        <f t="shared" ca="1" si="8"/>
        <v>0</v>
      </c>
    </row>
    <row r="273" spans="2:8" x14ac:dyDescent="0.3">
      <c r="B273" s="6">
        <f ca="1">SUMIF(Dataset!$A$6:A10158,'Exclusions Check'!A273,Dataset!$P$6:$P$9892)</f>
        <v>0</v>
      </c>
      <c r="C273" s="6">
        <f>SUMIFS(Dataset!P:P,Dataset!B:B,"AA",Dataset!A:A,'Exclusions Check'!A273)</f>
        <v>0</v>
      </c>
      <c r="D273" s="6">
        <f>SUMIFS(Dataset!P:P,Dataset!B:B,"BB",Dataset!A:A,'Exclusions Check'!A273)</f>
        <v>0</v>
      </c>
      <c r="E273" s="6">
        <f>SUMIFS(Dataset!P:P,Dataset!B:B,"CC",Dataset!A:A,'Exclusions Check'!A273)</f>
        <v>0</v>
      </c>
      <c r="F273" s="13">
        <f t="shared" si="9"/>
        <v>0</v>
      </c>
      <c r="G273" s="13">
        <f ca="1">B273-F273</f>
        <v>0</v>
      </c>
      <c r="H273" s="13">
        <f t="shared" ca="1" si="8"/>
        <v>0</v>
      </c>
    </row>
    <row r="274" spans="2:8" x14ac:dyDescent="0.3">
      <c r="B274" s="6">
        <f ca="1">SUMIF(Dataset!$A$6:A10159,'Exclusions Check'!A274,Dataset!$P$6:$P$9892)</f>
        <v>0</v>
      </c>
      <c r="C274" s="6">
        <f>SUMIFS(Dataset!P:P,Dataset!B:B,"AA",Dataset!A:A,'Exclusions Check'!A274)</f>
        <v>0</v>
      </c>
      <c r="D274" s="6">
        <f>SUMIFS(Dataset!P:P,Dataset!B:B,"BB",Dataset!A:A,'Exclusions Check'!A274)</f>
        <v>0</v>
      </c>
      <c r="E274" s="6">
        <f>SUMIFS(Dataset!P:P,Dataset!B:B,"CC",Dataset!A:A,'Exclusions Check'!A274)</f>
        <v>0</v>
      </c>
      <c r="F274" s="13">
        <f t="shared" si="9"/>
        <v>0</v>
      </c>
      <c r="G274" s="13">
        <f ca="1">B274-F274</f>
        <v>0</v>
      </c>
      <c r="H274" s="13">
        <f t="shared" ca="1" si="8"/>
        <v>0</v>
      </c>
    </row>
    <row r="275" spans="2:8" x14ac:dyDescent="0.3">
      <c r="B275" s="6">
        <f ca="1">SUMIF(Dataset!$A$6:A10160,'Exclusions Check'!A275,Dataset!$P$6:$P$9892)</f>
        <v>0</v>
      </c>
      <c r="C275" s="6">
        <f>SUMIFS(Dataset!P:P,Dataset!B:B,"AA",Dataset!A:A,'Exclusions Check'!A275)</f>
        <v>0</v>
      </c>
      <c r="D275" s="6">
        <f>SUMIFS(Dataset!P:P,Dataset!B:B,"BB",Dataset!A:A,'Exclusions Check'!A275)</f>
        <v>0</v>
      </c>
      <c r="E275" s="6">
        <f>SUMIFS(Dataset!P:P,Dataset!B:B,"CC",Dataset!A:A,'Exclusions Check'!A275)</f>
        <v>0</v>
      </c>
      <c r="F275" s="13">
        <f t="shared" si="9"/>
        <v>0</v>
      </c>
      <c r="G275" s="13">
        <f ca="1">B275-F275</f>
        <v>0</v>
      </c>
      <c r="H275" s="13">
        <f t="shared" ca="1" si="8"/>
        <v>0</v>
      </c>
    </row>
    <row r="276" spans="2:8" x14ac:dyDescent="0.3">
      <c r="B276" s="6">
        <f ca="1">SUMIF(Dataset!$A$6:A10161,'Exclusions Check'!A276,Dataset!$P$6:$P$9892)</f>
        <v>0</v>
      </c>
      <c r="C276" s="6">
        <f>SUMIFS(Dataset!P:P,Dataset!B:B,"AA",Dataset!A:A,'Exclusions Check'!A276)</f>
        <v>0</v>
      </c>
      <c r="D276" s="6">
        <f>SUMIFS(Dataset!P:P,Dataset!B:B,"BB",Dataset!A:A,'Exclusions Check'!A276)</f>
        <v>0</v>
      </c>
      <c r="E276" s="6">
        <f>SUMIFS(Dataset!P:P,Dataset!B:B,"CC",Dataset!A:A,'Exclusions Check'!A276)</f>
        <v>0</v>
      </c>
      <c r="F276" s="13">
        <f t="shared" si="9"/>
        <v>0</v>
      </c>
      <c r="G276" s="13">
        <f ca="1">B276-F276</f>
        <v>0</v>
      </c>
      <c r="H276" s="13">
        <f t="shared" ca="1" si="8"/>
        <v>0</v>
      </c>
    </row>
    <row r="277" spans="2:8" x14ac:dyDescent="0.3">
      <c r="B277" s="6">
        <f ca="1">SUMIF(Dataset!$A$6:A10162,'Exclusions Check'!A277,Dataset!$P$6:$P$9892)</f>
        <v>0</v>
      </c>
      <c r="C277" s="6">
        <f>SUMIFS(Dataset!P:P,Dataset!B:B,"AA",Dataset!A:A,'Exclusions Check'!A277)</f>
        <v>0</v>
      </c>
      <c r="D277" s="6">
        <f>SUMIFS(Dataset!P:P,Dataset!B:B,"BB",Dataset!A:A,'Exclusions Check'!A277)</f>
        <v>0</v>
      </c>
      <c r="E277" s="6">
        <f>SUMIFS(Dataset!P:P,Dataset!B:B,"CC",Dataset!A:A,'Exclusions Check'!A277)</f>
        <v>0</v>
      </c>
      <c r="F277" s="13">
        <f t="shared" si="9"/>
        <v>0</v>
      </c>
      <c r="G277" s="13">
        <f ca="1">B277-F277</f>
        <v>0</v>
      </c>
      <c r="H277" s="13">
        <f t="shared" ca="1" si="8"/>
        <v>0</v>
      </c>
    </row>
    <row r="278" spans="2:8" x14ac:dyDescent="0.3">
      <c r="B278" s="6">
        <f ca="1">SUMIF(Dataset!$A$6:A10163,'Exclusions Check'!A278,Dataset!$P$6:$P$9892)</f>
        <v>0</v>
      </c>
      <c r="C278" s="6">
        <f>SUMIFS(Dataset!P:P,Dataset!B:B,"AA",Dataset!A:A,'Exclusions Check'!A278)</f>
        <v>0</v>
      </c>
      <c r="D278" s="6">
        <f>SUMIFS(Dataset!P:P,Dataset!B:B,"BB",Dataset!A:A,'Exclusions Check'!A278)</f>
        <v>0</v>
      </c>
      <c r="E278" s="6">
        <f>SUMIFS(Dataset!P:P,Dataset!B:B,"CC",Dataset!A:A,'Exclusions Check'!A278)</f>
        <v>0</v>
      </c>
      <c r="F278" s="13">
        <f t="shared" si="9"/>
        <v>0</v>
      </c>
      <c r="G278" s="13">
        <f ca="1">B278-F278</f>
        <v>0</v>
      </c>
      <c r="H278" s="13">
        <f t="shared" ca="1" si="8"/>
        <v>0</v>
      </c>
    </row>
    <row r="279" spans="2:8" x14ac:dyDescent="0.3">
      <c r="B279" s="6">
        <f ca="1">SUMIF(Dataset!$A$6:A10164,'Exclusions Check'!A279,Dataset!$P$6:$P$9892)</f>
        <v>0</v>
      </c>
      <c r="C279" s="6">
        <f>SUMIFS(Dataset!P:P,Dataset!B:B,"AA",Dataset!A:A,'Exclusions Check'!A279)</f>
        <v>0</v>
      </c>
      <c r="D279" s="6">
        <f>SUMIFS(Dataset!P:P,Dataset!B:B,"BB",Dataset!A:A,'Exclusions Check'!A279)</f>
        <v>0</v>
      </c>
      <c r="E279" s="6">
        <f>SUMIFS(Dataset!P:P,Dataset!B:B,"CC",Dataset!A:A,'Exclusions Check'!A279)</f>
        <v>0</v>
      </c>
      <c r="F279" s="13">
        <f t="shared" si="9"/>
        <v>0</v>
      </c>
      <c r="G279" s="13">
        <f ca="1">B279-F279</f>
        <v>0</v>
      </c>
      <c r="H279" s="13">
        <f t="shared" ca="1" si="8"/>
        <v>0</v>
      </c>
    </row>
    <row r="280" spans="2:8" x14ac:dyDescent="0.3">
      <c r="B280" s="6">
        <f ca="1">SUMIF(Dataset!$A$6:A10165,'Exclusions Check'!A280,Dataset!$P$6:$P$9892)</f>
        <v>0</v>
      </c>
      <c r="C280" s="6">
        <f>SUMIFS(Dataset!P:P,Dataset!B:B,"AA",Dataset!A:A,'Exclusions Check'!A280)</f>
        <v>0</v>
      </c>
      <c r="D280" s="6">
        <f>SUMIFS(Dataset!P:P,Dataset!B:B,"BB",Dataset!A:A,'Exclusions Check'!A280)</f>
        <v>0</v>
      </c>
      <c r="E280" s="6">
        <f>SUMIFS(Dataset!P:P,Dataset!B:B,"CC",Dataset!A:A,'Exclusions Check'!A280)</f>
        <v>0</v>
      </c>
      <c r="F280" s="13">
        <f t="shared" si="9"/>
        <v>0</v>
      </c>
      <c r="G280" s="13">
        <f ca="1">B280-F280</f>
        <v>0</v>
      </c>
      <c r="H280" s="13">
        <f t="shared" ca="1" si="8"/>
        <v>0</v>
      </c>
    </row>
    <row r="281" spans="2:8" x14ac:dyDescent="0.3">
      <c r="B281" s="6">
        <f ca="1">SUMIF(Dataset!$A$6:A10166,'Exclusions Check'!A281,Dataset!$P$6:$P$9892)</f>
        <v>0</v>
      </c>
      <c r="C281" s="6">
        <f>SUMIFS(Dataset!P:P,Dataset!B:B,"AA",Dataset!A:A,'Exclusions Check'!A281)</f>
        <v>0</v>
      </c>
      <c r="D281" s="6">
        <f>SUMIFS(Dataset!P:P,Dataset!B:B,"BB",Dataset!A:A,'Exclusions Check'!A281)</f>
        <v>0</v>
      </c>
      <c r="E281" s="6">
        <f>SUMIFS(Dataset!P:P,Dataset!B:B,"CC",Dataset!A:A,'Exclusions Check'!A281)</f>
        <v>0</v>
      </c>
      <c r="F281" s="13">
        <f t="shared" si="9"/>
        <v>0</v>
      </c>
      <c r="G281" s="13">
        <f ca="1">B281-F281</f>
        <v>0</v>
      </c>
      <c r="H281" s="13">
        <f t="shared" ca="1" si="8"/>
        <v>0</v>
      </c>
    </row>
    <row r="282" spans="2:8" x14ac:dyDescent="0.3">
      <c r="B282" s="6">
        <f ca="1">SUMIF(Dataset!$A$6:A10167,'Exclusions Check'!A282,Dataset!$P$6:$P$9892)</f>
        <v>0</v>
      </c>
      <c r="C282" s="6">
        <f>SUMIFS(Dataset!P:P,Dataset!B:B,"AA",Dataset!A:A,'Exclusions Check'!A282)</f>
        <v>0</v>
      </c>
      <c r="D282" s="6">
        <f>SUMIFS(Dataset!P:P,Dataset!B:B,"BB",Dataset!A:A,'Exclusions Check'!A282)</f>
        <v>0</v>
      </c>
      <c r="E282" s="6">
        <f>SUMIFS(Dataset!P:P,Dataset!B:B,"CC",Dataset!A:A,'Exclusions Check'!A282)</f>
        <v>0</v>
      </c>
      <c r="F282" s="13">
        <f t="shared" si="9"/>
        <v>0</v>
      </c>
      <c r="G282" s="13">
        <f ca="1">B282-F282</f>
        <v>0</v>
      </c>
      <c r="H282" s="13">
        <f t="shared" ca="1" si="8"/>
        <v>0</v>
      </c>
    </row>
    <row r="283" spans="2:8" x14ac:dyDescent="0.3">
      <c r="B283" s="6">
        <f ca="1">SUMIF(Dataset!$A$6:A10168,'Exclusions Check'!A283,Dataset!$P$6:$P$9892)</f>
        <v>0</v>
      </c>
      <c r="C283" s="6">
        <f>SUMIFS(Dataset!P:P,Dataset!B:B,"AA",Dataset!A:A,'Exclusions Check'!A283)</f>
        <v>0</v>
      </c>
      <c r="D283" s="6">
        <f>SUMIFS(Dataset!P:P,Dataset!B:B,"BB",Dataset!A:A,'Exclusions Check'!A283)</f>
        <v>0</v>
      </c>
      <c r="E283" s="6">
        <f>SUMIFS(Dataset!P:P,Dataset!B:B,"CC",Dataset!A:A,'Exclusions Check'!A283)</f>
        <v>0</v>
      </c>
      <c r="F283" s="13">
        <f t="shared" si="9"/>
        <v>0</v>
      </c>
      <c r="G283" s="13">
        <f ca="1">B283-F283</f>
        <v>0</v>
      </c>
      <c r="H283" s="13">
        <f t="shared" ca="1" si="8"/>
        <v>0</v>
      </c>
    </row>
    <row r="284" spans="2:8" x14ac:dyDescent="0.3">
      <c r="B284" s="6">
        <f ca="1">SUMIF(Dataset!$A$6:A10169,'Exclusions Check'!A284,Dataset!$P$6:$P$9892)</f>
        <v>0</v>
      </c>
      <c r="C284" s="6">
        <f>SUMIFS(Dataset!P:P,Dataset!B:B,"AA",Dataset!A:A,'Exclusions Check'!A284)</f>
        <v>0</v>
      </c>
      <c r="D284" s="6">
        <f>SUMIFS(Dataset!P:P,Dataset!B:B,"BB",Dataset!A:A,'Exclusions Check'!A284)</f>
        <v>0</v>
      </c>
      <c r="E284" s="6">
        <f>SUMIFS(Dataset!P:P,Dataset!B:B,"CC",Dataset!A:A,'Exclusions Check'!A284)</f>
        <v>0</v>
      </c>
      <c r="F284" s="13">
        <f t="shared" si="9"/>
        <v>0</v>
      </c>
      <c r="G284" s="13">
        <f ca="1">B284-F284</f>
        <v>0</v>
      </c>
      <c r="H284" s="13">
        <f t="shared" ca="1" si="8"/>
        <v>0</v>
      </c>
    </row>
    <row r="285" spans="2:8" x14ac:dyDescent="0.3">
      <c r="B285" s="6">
        <f ca="1">SUMIF(Dataset!$A$6:A10170,'Exclusions Check'!A285,Dataset!$P$6:$P$9892)</f>
        <v>0</v>
      </c>
      <c r="C285" s="6">
        <f>SUMIFS(Dataset!P:P,Dataset!B:B,"AA",Dataset!A:A,'Exclusions Check'!A285)</f>
        <v>0</v>
      </c>
      <c r="D285" s="6">
        <f>SUMIFS(Dataset!P:P,Dataset!B:B,"BB",Dataset!A:A,'Exclusions Check'!A285)</f>
        <v>0</v>
      </c>
      <c r="E285" s="6">
        <f>SUMIFS(Dataset!P:P,Dataset!B:B,"CC",Dataset!A:A,'Exclusions Check'!A285)</f>
        <v>0</v>
      </c>
      <c r="F285" s="13">
        <f t="shared" si="9"/>
        <v>0</v>
      </c>
      <c r="G285" s="13">
        <f ca="1">B285-F285</f>
        <v>0</v>
      </c>
      <c r="H285" s="13">
        <f t="shared" ca="1" si="8"/>
        <v>0</v>
      </c>
    </row>
    <row r="286" spans="2:8" x14ac:dyDescent="0.3">
      <c r="B286" s="6">
        <f ca="1">SUMIF(Dataset!$A$6:A10171,'Exclusions Check'!A286,Dataset!$P$6:$P$9892)</f>
        <v>0</v>
      </c>
      <c r="C286" s="6">
        <f>SUMIFS(Dataset!P:P,Dataset!B:B,"AA",Dataset!A:A,'Exclusions Check'!A286)</f>
        <v>0</v>
      </c>
      <c r="D286" s="6">
        <f>SUMIFS(Dataset!P:P,Dataset!B:B,"BB",Dataset!A:A,'Exclusions Check'!A286)</f>
        <v>0</v>
      </c>
      <c r="E286" s="6">
        <f>SUMIFS(Dataset!P:P,Dataset!B:B,"CC",Dataset!A:A,'Exclusions Check'!A286)</f>
        <v>0</v>
      </c>
      <c r="F286" s="13">
        <f t="shared" si="9"/>
        <v>0</v>
      </c>
      <c r="G286" s="13">
        <f ca="1">B286-F286</f>
        <v>0</v>
      </c>
      <c r="H286" s="13">
        <f t="shared" ca="1" si="8"/>
        <v>0</v>
      </c>
    </row>
    <row r="287" spans="2:8" x14ac:dyDescent="0.3">
      <c r="B287" s="6">
        <f ca="1">SUMIF(Dataset!$A$6:A10172,'Exclusions Check'!A287,Dataset!$P$6:$P$9892)</f>
        <v>0</v>
      </c>
      <c r="C287" s="6">
        <f>SUMIFS(Dataset!P:P,Dataset!B:B,"AA",Dataset!A:A,'Exclusions Check'!A287)</f>
        <v>0</v>
      </c>
      <c r="D287" s="6">
        <f>SUMIFS(Dataset!P:P,Dataset!B:B,"BB",Dataset!A:A,'Exclusions Check'!A287)</f>
        <v>0</v>
      </c>
      <c r="E287" s="6">
        <f>SUMIFS(Dataset!P:P,Dataset!B:B,"CC",Dataset!A:A,'Exclusions Check'!A287)</f>
        <v>0</v>
      </c>
      <c r="F287" s="13">
        <f t="shared" si="9"/>
        <v>0</v>
      </c>
      <c r="G287" s="13">
        <f ca="1">B287-F287</f>
        <v>0</v>
      </c>
      <c r="H287" s="13">
        <f t="shared" ca="1" si="8"/>
        <v>0</v>
      </c>
    </row>
    <row r="288" spans="2:8" x14ac:dyDescent="0.3">
      <c r="B288" s="6">
        <f ca="1">SUMIF(Dataset!$A$6:A10173,'Exclusions Check'!A288,Dataset!$P$6:$P$9892)</f>
        <v>0</v>
      </c>
      <c r="C288" s="6">
        <f>SUMIFS(Dataset!P:P,Dataset!B:B,"AA",Dataset!A:A,'Exclusions Check'!A288)</f>
        <v>0</v>
      </c>
      <c r="D288" s="6">
        <f>SUMIFS(Dataset!P:P,Dataset!B:B,"BB",Dataset!A:A,'Exclusions Check'!A288)</f>
        <v>0</v>
      </c>
      <c r="E288" s="6">
        <f>SUMIFS(Dataset!P:P,Dataset!B:B,"CC",Dataset!A:A,'Exclusions Check'!A288)</f>
        <v>0</v>
      </c>
      <c r="F288" s="13">
        <f t="shared" si="9"/>
        <v>0</v>
      </c>
      <c r="G288" s="13">
        <f ca="1">B288-F288</f>
        <v>0</v>
      </c>
      <c r="H288" s="13">
        <f t="shared" ca="1" si="8"/>
        <v>0</v>
      </c>
    </row>
    <row r="289" spans="2:8" x14ac:dyDescent="0.3">
      <c r="B289" s="6">
        <f ca="1">SUMIF(Dataset!$A$6:A10174,'Exclusions Check'!A289,Dataset!$P$6:$P$9892)</f>
        <v>0</v>
      </c>
      <c r="C289" s="6">
        <f>SUMIFS(Dataset!P:P,Dataset!B:B,"AA",Dataset!A:A,'Exclusions Check'!A289)</f>
        <v>0</v>
      </c>
      <c r="D289" s="6">
        <f>SUMIFS(Dataset!P:P,Dataset!B:B,"BB",Dataset!A:A,'Exclusions Check'!A289)</f>
        <v>0</v>
      </c>
      <c r="E289" s="6">
        <f>SUMIFS(Dataset!P:P,Dataset!B:B,"CC",Dataset!A:A,'Exclusions Check'!A289)</f>
        <v>0</v>
      </c>
      <c r="F289" s="13">
        <f t="shared" si="9"/>
        <v>0</v>
      </c>
      <c r="G289" s="13">
        <f ca="1">B289-F289</f>
        <v>0</v>
      </c>
      <c r="H289" s="13">
        <f t="shared" ca="1" si="8"/>
        <v>0</v>
      </c>
    </row>
    <row r="290" spans="2:8" x14ac:dyDescent="0.3">
      <c r="B290" s="6">
        <f ca="1">SUMIF(Dataset!$A$6:A10175,'Exclusions Check'!A290,Dataset!$P$6:$P$9892)</f>
        <v>0</v>
      </c>
      <c r="C290" s="6">
        <f>SUMIFS(Dataset!P:P,Dataset!B:B,"AA",Dataset!A:A,'Exclusions Check'!A290)</f>
        <v>0</v>
      </c>
      <c r="D290" s="6">
        <f>SUMIFS(Dataset!P:P,Dataset!B:B,"BB",Dataset!A:A,'Exclusions Check'!A290)</f>
        <v>0</v>
      </c>
      <c r="E290" s="6">
        <f>SUMIFS(Dataset!P:P,Dataset!B:B,"CC",Dataset!A:A,'Exclusions Check'!A290)</f>
        <v>0</v>
      </c>
      <c r="F290" s="13">
        <f t="shared" si="9"/>
        <v>0</v>
      </c>
      <c r="G290" s="13">
        <f ca="1">B290-F290</f>
        <v>0</v>
      </c>
      <c r="H290" s="13">
        <f t="shared" ca="1" si="8"/>
        <v>0</v>
      </c>
    </row>
    <row r="291" spans="2:8" x14ac:dyDescent="0.3">
      <c r="B291" s="6">
        <f ca="1">SUMIF(Dataset!$A$6:A10176,'Exclusions Check'!A291,Dataset!$P$6:$P$9892)</f>
        <v>0</v>
      </c>
      <c r="C291" s="6">
        <f>SUMIFS(Dataset!P:P,Dataset!B:B,"AA",Dataset!A:A,'Exclusions Check'!A291)</f>
        <v>0</v>
      </c>
      <c r="D291" s="6">
        <f>SUMIFS(Dataset!P:P,Dataset!B:B,"BB",Dataset!A:A,'Exclusions Check'!A291)</f>
        <v>0</v>
      </c>
      <c r="E291" s="6">
        <f>SUMIFS(Dataset!P:P,Dataset!B:B,"CC",Dataset!A:A,'Exclusions Check'!A291)</f>
        <v>0</v>
      </c>
      <c r="F291" s="13">
        <f t="shared" si="9"/>
        <v>0</v>
      </c>
      <c r="G291" s="13">
        <f ca="1">B291-F291</f>
        <v>0</v>
      </c>
      <c r="H291" s="13">
        <f t="shared" ca="1" si="8"/>
        <v>0</v>
      </c>
    </row>
    <row r="292" spans="2:8" x14ac:dyDescent="0.3">
      <c r="B292" s="6">
        <f ca="1">SUMIF(Dataset!$A$6:A10177,'Exclusions Check'!A292,Dataset!$P$6:$P$9892)</f>
        <v>0</v>
      </c>
      <c r="C292" s="6">
        <f>SUMIFS(Dataset!P:P,Dataset!B:B,"AA",Dataset!A:A,'Exclusions Check'!A292)</f>
        <v>0</v>
      </c>
      <c r="D292" s="6">
        <f>SUMIFS(Dataset!P:P,Dataset!B:B,"BB",Dataset!A:A,'Exclusions Check'!A292)</f>
        <v>0</v>
      </c>
      <c r="E292" s="6">
        <f>SUMIFS(Dataset!P:P,Dataset!B:B,"CC",Dataset!A:A,'Exclusions Check'!A292)</f>
        <v>0</v>
      </c>
      <c r="F292" s="13">
        <f t="shared" si="9"/>
        <v>0</v>
      </c>
      <c r="G292" s="13">
        <f ca="1">B292-F292</f>
        <v>0</v>
      </c>
      <c r="H292" s="13">
        <f t="shared" ca="1" si="8"/>
        <v>0</v>
      </c>
    </row>
    <row r="293" spans="2:8" x14ac:dyDescent="0.3">
      <c r="B293" s="6">
        <f ca="1">SUMIF(Dataset!$A$6:A10178,'Exclusions Check'!A293,Dataset!$P$6:$P$9892)</f>
        <v>0</v>
      </c>
      <c r="C293" s="6">
        <f>SUMIFS(Dataset!P:P,Dataset!B:B,"AA",Dataset!A:A,'Exclusions Check'!A293)</f>
        <v>0</v>
      </c>
      <c r="D293" s="6">
        <f>SUMIFS(Dataset!P:P,Dataset!B:B,"BB",Dataset!A:A,'Exclusions Check'!A293)</f>
        <v>0</v>
      </c>
      <c r="E293" s="6">
        <f>SUMIFS(Dataset!P:P,Dataset!B:B,"CC",Dataset!A:A,'Exclusions Check'!A293)</f>
        <v>0</v>
      </c>
      <c r="F293" s="13">
        <f t="shared" si="9"/>
        <v>0</v>
      </c>
      <c r="G293" s="13">
        <f ca="1">B293-F293</f>
        <v>0</v>
      </c>
      <c r="H293" s="13">
        <f t="shared" ca="1" si="8"/>
        <v>0</v>
      </c>
    </row>
    <row r="294" spans="2:8" x14ac:dyDescent="0.3">
      <c r="B294" s="6">
        <f ca="1">SUMIF(Dataset!$A$6:A10179,'Exclusions Check'!A294,Dataset!$P$6:$P$9892)</f>
        <v>0</v>
      </c>
      <c r="C294" s="6">
        <f>SUMIFS(Dataset!P:P,Dataset!B:B,"AA",Dataset!A:A,'Exclusions Check'!A294)</f>
        <v>0</v>
      </c>
      <c r="D294" s="6">
        <f>SUMIFS(Dataset!P:P,Dataset!B:B,"BB",Dataset!A:A,'Exclusions Check'!A294)</f>
        <v>0</v>
      </c>
      <c r="E294" s="6">
        <f>SUMIFS(Dataset!P:P,Dataset!B:B,"CC",Dataset!A:A,'Exclusions Check'!A294)</f>
        <v>0</v>
      </c>
      <c r="F294" s="13">
        <f t="shared" si="9"/>
        <v>0</v>
      </c>
      <c r="G294" s="13">
        <f ca="1">B294-F294</f>
        <v>0</v>
      </c>
      <c r="H294" s="13">
        <f t="shared" ca="1" si="8"/>
        <v>0</v>
      </c>
    </row>
    <row r="295" spans="2:8" x14ac:dyDescent="0.3">
      <c r="B295" s="6">
        <f ca="1">SUMIF(Dataset!$A$6:A10180,'Exclusions Check'!A295,Dataset!$P$6:$P$9892)</f>
        <v>0</v>
      </c>
      <c r="C295" s="6">
        <f>SUMIFS(Dataset!P:P,Dataset!B:B,"AA",Dataset!A:A,'Exclusions Check'!A295)</f>
        <v>0</v>
      </c>
      <c r="D295" s="6">
        <f>SUMIFS(Dataset!P:P,Dataset!B:B,"BB",Dataset!A:A,'Exclusions Check'!A295)</f>
        <v>0</v>
      </c>
      <c r="E295" s="6">
        <f>SUMIFS(Dataset!P:P,Dataset!B:B,"CC",Dataset!A:A,'Exclusions Check'!A295)</f>
        <v>0</v>
      </c>
      <c r="F295" s="13">
        <f t="shared" si="9"/>
        <v>0</v>
      </c>
      <c r="G295" s="13">
        <f ca="1">B295-F295</f>
        <v>0</v>
      </c>
      <c r="H295" s="13">
        <f t="shared" ca="1" si="8"/>
        <v>0</v>
      </c>
    </row>
    <row r="296" spans="2:8" x14ac:dyDescent="0.3">
      <c r="B296" s="6">
        <f ca="1">SUMIF(Dataset!$A$6:A10181,'Exclusions Check'!A296,Dataset!$P$6:$P$9892)</f>
        <v>0</v>
      </c>
      <c r="C296" s="6">
        <f>SUMIFS(Dataset!P:P,Dataset!B:B,"AA",Dataset!A:A,'Exclusions Check'!A296)</f>
        <v>0</v>
      </c>
      <c r="D296" s="6">
        <f>SUMIFS(Dataset!P:P,Dataset!B:B,"BB",Dataset!A:A,'Exclusions Check'!A296)</f>
        <v>0</v>
      </c>
      <c r="E296" s="6">
        <f>SUMIFS(Dataset!P:P,Dataset!B:B,"CC",Dataset!A:A,'Exclusions Check'!A296)</f>
        <v>0</v>
      </c>
      <c r="F296" s="13">
        <f t="shared" si="9"/>
        <v>0</v>
      </c>
      <c r="G296" s="13">
        <f ca="1">B296-F296</f>
        <v>0</v>
      </c>
      <c r="H296" s="13">
        <f t="shared" ca="1" si="8"/>
        <v>0</v>
      </c>
    </row>
    <row r="297" spans="2:8" x14ac:dyDescent="0.3">
      <c r="B297" s="6">
        <f ca="1">SUMIF(Dataset!$A$6:A10182,'Exclusions Check'!A297,Dataset!$P$6:$P$9892)</f>
        <v>0</v>
      </c>
      <c r="C297" s="6">
        <f>SUMIFS(Dataset!P:P,Dataset!B:B,"AA",Dataset!A:A,'Exclusions Check'!A297)</f>
        <v>0</v>
      </c>
      <c r="D297" s="6">
        <f>SUMIFS(Dataset!P:P,Dataset!B:B,"BB",Dataset!A:A,'Exclusions Check'!A297)</f>
        <v>0</v>
      </c>
      <c r="E297" s="6">
        <f>SUMIFS(Dataset!P:P,Dataset!B:B,"CC",Dataset!A:A,'Exclusions Check'!A297)</f>
        <v>0</v>
      </c>
      <c r="F297" s="13">
        <f t="shared" si="9"/>
        <v>0</v>
      </c>
      <c r="G297" s="13">
        <f ca="1">B297-F297</f>
        <v>0</v>
      </c>
      <c r="H297" s="13">
        <f t="shared" ca="1" si="8"/>
        <v>0</v>
      </c>
    </row>
    <row r="298" spans="2:8" x14ac:dyDescent="0.3">
      <c r="B298" s="6">
        <f ca="1">SUMIF(Dataset!$A$6:A10183,'Exclusions Check'!A298,Dataset!$P$6:$P$9892)</f>
        <v>0</v>
      </c>
      <c r="C298" s="6">
        <f>SUMIFS(Dataset!P:P,Dataset!B:B,"AA",Dataset!A:A,'Exclusions Check'!A298)</f>
        <v>0</v>
      </c>
      <c r="D298" s="6">
        <f>SUMIFS(Dataset!P:P,Dataset!B:B,"BB",Dataset!A:A,'Exclusions Check'!A298)</f>
        <v>0</v>
      </c>
      <c r="E298" s="6">
        <f>SUMIFS(Dataset!P:P,Dataset!B:B,"CC",Dataset!A:A,'Exclusions Check'!A298)</f>
        <v>0</v>
      </c>
      <c r="F298" s="13">
        <f t="shared" si="9"/>
        <v>0</v>
      </c>
      <c r="G298" s="13">
        <f ca="1">B298-F298</f>
        <v>0</v>
      </c>
      <c r="H298" s="13">
        <f t="shared" ca="1" si="8"/>
        <v>0</v>
      </c>
    </row>
    <row r="299" spans="2:8" x14ac:dyDescent="0.3">
      <c r="B299" s="6">
        <f ca="1">SUMIF(Dataset!$A$6:A10184,'Exclusions Check'!A299,Dataset!$P$6:$P$9892)</f>
        <v>0</v>
      </c>
      <c r="C299" s="6">
        <f>SUMIFS(Dataset!P:P,Dataset!B:B,"AA",Dataset!A:A,'Exclusions Check'!A299)</f>
        <v>0</v>
      </c>
      <c r="D299" s="6">
        <f>SUMIFS(Dataset!P:P,Dataset!B:B,"BB",Dataset!A:A,'Exclusions Check'!A299)</f>
        <v>0</v>
      </c>
      <c r="E299" s="6">
        <f>SUMIFS(Dataset!P:P,Dataset!B:B,"CC",Dataset!A:A,'Exclusions Check'!A299)</f>
        <v>0</v>
      </c>
      <c r="F299" s="13">
        <f t="shared" si="9"/>
        <v>0</v>
      </c>
      <c r="G299" s="13">
        <f ca="1">B299-F299</f>
        <v>0</v>
      </c>
      <c r="H299" s="13">
        <f t="shared" ca="1" si="8"/>
        <v>0</v>
      </c>
    </row>
    <row r="300" spans="2:8" x14ac:dyDescent="0.3">
      <c r="B300" s="6">
        <f ca="1">SUMIF(Dataset!$A$6:A10185,'Exclusions Check'!A300,Dataset!$P$6:$P$9892)</f>
        <v>0</v>
      </c>
      <c r="C300" s="6">
        <f>SUMIFS(Dataset!P:P,Dataset!B:B,"AA",Dataset!A:A,'Exclusions Check'!A300)</f>
        <v>0</v>
      </c>
      <c r="D300" s="6">
        <f>SUMIFS(Dataset!P:P,Dataset!B:B,"BB",Dataset!A:A,'Exclusions Check'!A300)</f>
        <v>0</v>
      </c>
      <c r="E300" s="6">
        <f>SUMIFS(Dataset!P:P,Dataset!B:B,"CC",Dataset!A:A,'Exclusions Check'!A300)</f>
        <v>0</v>
      </c>
      <c r="F300" s="13">
        <f t="shared" si="9"/>
        <v>0</v>
      </c>
      <c r="G300" s="13">
        <f ca="1">B300-F300</f>
        <v>0</v>
      </c>
      <c r="H300" s="13">
        <f t="shared" ca="1" si="8"/>
        <v>0</v>
      </c>
    </row>
    <row r="301" spans="2:8" x14ac:dyDescent="0.3">
      <c r="B301" s="6">
        <f ca="1">SUMIF(Dataset!$A$6:A10186,'Exclusions Check'!A301,Dataset!$P$6:$P$9892)</f>
        <v>0</v>
      </c>
      <c r="C301" s="6">
        <f>SUMIFS(Dataset!P:P,Dataset!B:B,"AA",Dataset!A:A,'Exclusions Check'!A301)</f>
        <v>0</v>
      </c>
      <c r="D301" s="6">
        <f>SUMIFS(Dataset!P:P,Dataset!B:B,"BB",Dataset!A:A,'Exclusions Check'!A301)</f>
        <v>0</v>
      </c>
      <c r="E301" s="6">
        <f>SUMIFS(Dataset!P:P,Dataset!B:B,"CC",Dataset!A:A,'Exclusions Check'!A301)</f>
        <v>0</v>
      </c>
      <c r="F301" s="13">
        <f t="shared" si="9"/>
        <v>0</v>
      </c>
      <c r="G301" s="13">
        <f ca="1">B301-F301</f>
        <v>0</v>
      </c>
      <c r="H301" s="13">
        <f t="shared" ca="1" si="8"/>
        <v>0</v>
      </c>
    </row>
    <row r="302" spans="2:8" x14ac:dyDescent="0.3">
      <c r="B302" s="6">
        <f ca="1">SUMIF(Dataset!$A$6:A10187,'Exclusions Check'!A302,Dataset!$P$6:$P$9892)</f>
        <v>0</v>
      </c>
      <c r="C302" s="6">
        <f>SUMIFS(Dataset!P:P,Dataset!B:B,"AA",Dataset!A:A,'Exclusions Check'!A302)</f>
        <v>0</v>
      </c>
      <c r="D302" s="6">
        <f>SUMIFS(Dataset!P:P,Dataset!B:B,"BB",Dataset!A:A,'Exclusions Check'!A302)</f>
        <v>0</v>
      </c>
      <c r="E302" s="6">
        <f>SUMIFS(Dataset!P:P,Dataset!B:B,"CC",Dataset!A:A,'Exclusions Check'!A302)</f>
        <v>0</v>
      </c>
      <c r="F302" s="13">
        <f t="shared" si="9"/>
        <v>0</v>
      </c>
      <c r="G302" s="13">
        <f ca="1">B302-F302</f>
        <v>0</v>
      </c>
      <c r="H302" s="13">
        <f t="shared" ca="1" si="8"/>
        <v>0</v>
      </c>
    </row>
    <row r="303" spans="2:8" x14ac:dyDescent="0.3">
      <c r="B303" s="6">
        <f ca="1">SUMIF(Dataset!$A$6:A10188,'Exclusions Check'!A303,Dataset!$P$6:$P$9892)</f>
        <v>0</v>
      </c>
      <c r="C303" s="6">
        <f>SUMIFS(Dataset!P:P,Dataset!B:B,"AA",Dataset!A:A,'Exclusions Check'!A303)</f>
        <v>0</v>
      </c>
      <c r="D303" s="6">
        <f>SUMIFS(Dataset!P:P,Dataset!B:B,"BB",Dataset!A:A,'Exclusions Check'!A303)</f>
        <v>0</v>
      </c>
      <c r="E303" s="6">
        <f>SUMIFS(Dataset!P:P,Dataset!B:B,"CC",Dataset!A:A,'Exclusions Check'!A303)</f>
        <v>0</v>
      </c>
      <c r="F303" s="13">
        <f t="shared" si="9"/>
        <v>0</v>
      </c>
      <c r="G303" s="13">
        <f ca="1">B303-F303</f>
        <v>0</v>
      </c>
      <c r="H303" s="13">
        <f t="shared" ca="1" si="8"/>
        <v>0</v>
      </c>
    </row>
    <row r="304" spans="2:8" x14ac:dyDescent="0.3">
      <c r="B304" s="6">
        <f ca="1">SUMIF(Dataset!$A$6:A10189,'Exclusions Check'!A304,Dataset!$P$6:$P$9892)</f>
        <v>0</v>
      </c>
      <c r="C304" s="6">
        <f>SUMIFS(Dataset!P:P,Dataset!B:B,"AA",Dataset!A:A,'Exclusions Check'!A304)</f>
        <v>0</v>
      </c>
      <c r="D304" s="6">
        <f>SUMIFS(Dataset!P:P,Dataset!B:B,"BB",Dataset!A:A,'Exclusions Check'!A304)</f>
        <v>0</v>
      </c>
      <c r="E304" s="6">
        <f>SUMIFS(Dataset!P:P,Dataset!B:B,"CC",Dataset!A:A,'Exclusions Check'!A304)</f>
        <v>0</v>
      </c>
      <c r="F304" s="13">
        <f t="shared" si="9"/>
        <v>0</v>
      </c>
      <c r="G304" s="13">
        <f ca="1">B304-F304</f>
        <v>0</v>
      </c>
      <c r="H304" s="13">
        <f t="shared" ca="1" si="8"/>
        <v>0</v>
      </c>
    </row>
    <row r="305" spans="2:8" x14ac:dyDescent="0.3">
      <c r="B305" s="6">
        <f ca="1">SUMIF(Dataset!$A$6:A10190,'Exclusions Check'!A305,Dataset!$P$6:$P$9892)</f>
        <v>0</v>
      </c>
      <c r="C305" s="6">
        <f>SUMIFS(Dataset!P:P,Dataset!B:B,"AA",Dataset!A:A,'Exclusions Check'!A305)</f>
        <v>0</v>
      </c>
      <c r="D305" s="6">
        <f>SUMIFS(Dataset!P:P,Dataset!B:B,"BB",Dataset!A:A,'Exclusions Check'!A305)</f>
        <v>0</v>
      </c>
      <c r="E305" s="6">
        <f>SUMIFS(Dataset!P:P,Dataset!B:B,"CC",Dataset!A:A,'Exclusions Check'!A305)</f>
        <v>0</v>
      </c>
      <c r="F305" s="13">
        <f t="shared" si="9"/>
        <v>0</v>
      </c>
      <c r="G305" s="13">
        <f ca="1">B305-F305</f>
        <v>0</v>
      </c>
      <c r="H305" s="13">
        <f t="shared" ca="1" si="8"/>
        <v>0</v>
      </c>
    </row>
    <row r="306" spans="2:8" x14ac:dyDescent="0.3">
      <c r="B306" s="6">
        <f ca="1">SUMIF(Dataset!$A$6:A10191,'Exclusions Check'!A306,Dataset!$P$6:$P$9892)</f>
        <v>0</v>
      </c>
      <c r="C306" s="6">
        <f>SUMIFS(Dataset!P:P,Dataset!B:B,"AA",Dataset!A:A,'Exclusions Check'!A306)</f>
        <v>0</v>
      </c>
      <c r="D306" s="6">
        <f>SUMIFS(Dataset!P:P,Dataset!B:B,"BB",Dataset!A:A,'Exclusions Check'!A306)</f>
        <v>0</v>
      </c>
      <c r="E306" s="6">
        <f>SUMIFS(Dataset!P:P,Dataset!B:B,"CC",Dataset!A:A,'Exclusions Check'!A306)</f>
        <v>0</v>
      </c>
      <c r="F306" s="13">
        <f t="shared" si="9"/>
        <v>0</v>
      </c>
      <c r="G306" s="13">
        <f ca="1">B306-F306</f>
        <v>0</v>
      </c>
      <c r="H306" s="13">
        <f t="shared" ca="1" si="8"/>
        <v>0</v>
      </c>
    </row>
    <row r="307" spans="2:8" x14ac:dyDescent="0.3">
      <c r="B307" s="6">
        <f ca="1">SUMIF(Dataset!$A$6:A10192,'Exclusions Check'!A307,Dataset!$P$6:$P$9892)</f>
        <v>0</v>
      </c>
      <c r="C307" s="6">
        <f>SUMIFS(Dataset!P:P,Dataset!B:B,"AA",Dataset!A:A,'Exclusions Check'!A307)</f>
        <v>0</v>
      </c>
      <c r="D307" s="6">
        <f>SUMIFS(Dataset!P:P,Dataset!B:B,"BB",Dataset!A:A,'Exclusions Check'!A307)</f>
        <v>0</v>
      </c>
      <c r="E307" s="6">
        <f>SUMIFS(Dataset!P:P,Dataset!B:B,"CC",Dataset!A:A,'Exclusions Check'!A307)</f>
        <v>0</v>
      </c>
      <c r="F307" s="13">
        <f t="shared" si="9"/>
        <v>0</v>
      </c>
      <c r="G307" s="13">
        <f ca="1">B307-F307</f>
        <v>0</v>
      </c>
      <c r="H307" s="13">
        <f t="shared" ca="1" si="8"/>
        <v>0</v>
      </c>
    </row>
    <row r="308" spans="2:8" x14ac:dyDescent="0.3">
      <c r="B308" s="6">
        <f ca="1">SUMIF(Dataset!$A$6:A10193,'Exclusions Check'!A308,Dataset!$P$6:$P$9892)</f>
        <v>0</v>
      </c>
      <c r="C308" s="6">
        <f>SUMIFS(Dataset!P:P,Dataset!B:B,"AA",Dataset!A:A,'Exclusions Check'!A308)</f>
        <v>0</v>
      </c>
      <c r="D308" s="6">
        <f>SUMIFS(Dataset!P:P,Dataset!B:B,"BB",Dataset!A:A,'Exclusions Check'!A308)</f>
        <v>0</v>
      </c>
      <c r="E308" s="6">
        <f>SUMIFS(Dataset!P:P,Dataset!B:B,"CC",Dataset!A:A,'Exclusions Check'!A308)</f>
        <v>0</v>
      </c>
      <c r="F308" s="13">
        <f t="shared" si="9"/>
        <v>0</v>
      </c>
      <c r="G308" s="13">
        <f ca="1">B308-F308</f>
        <v>0</v>
      </c>
      <c r="H308" s="13">
        <f t="shared" ca="1" si="8"/>
        <v>0</v>
      </c>
    </row>
    <row r="309" spans="2:8" x14ac:dyDescent="0.3">
      <c r="B309" s="6">
        <f ca="1">SUMIF(Dataset!$A$6:A10194,'Exclusions Check'!A309,Dataset!$P$6:$P$9892)</f>
        <v>0</v>
      </c>
      <c r="C309" s="6">
        <f>SUMIFS(Dataset!P:P,Dataset!B:B,"AA",Dataset!A:A,'Exclusions Check'!A309)</f>
        <v>0</v>
      </c>
      <c r="D309" s="6">
        <f>SUMIFS(Dataset!P:P,Dataset!B:B,"BB",Dataset!A:A,'Exclusions Check'!A309)</f>
        <v>0</v>
      </c>
      <c r="E309" s="6">
        <f>SUMIFS(Dataset!P:P,Dataset!B:B,"CC",Dataset!A:A,'Exclusions Check'!A309)</f>
        <v>0</v>
      </c>
      <c r="F309" s="13">
        <f t="shared" si="9"/>
        <v>0</v>
      </c>
      <c r="G309" s="13">
        <f ca="1">B309-F309</f>
        <v>0</v>
      </c>
      <c r="H309" s="13">
        <f t="shared" ca="1" si="8"/>
        <v>0</v>
      </c>
    </row>
    <row r="310" spans="2:8" x14ac:dyDescent="0.3">
      <c r="B310" s="6">
        <f ca="1">SUMIF(Dataset!$A$6:A10195,'Exclusions Check'!A310,Dataset!$P$6:$P$9892)</f>
        <v>0</v>
      </c>
      <c r="C310" s="6">
        <f>SUMIFS(Dataset!P:P,Dataset!B:B,"AA",Dataset!A:A,'Exclusions Check'!A310)</f>
        <v>0</v>
      </c>
      <c r="D310" s="6">
        <f>SUMIFS(Dataset!P:P,Dataset!B:B,"BB",Dataset!A:A,'Exclusions Check'!A310)</f>
        <v>0</v>
      </c>
      <c r="E310" s="6">
        <f>SUMIFS(Dataset!P:P,Dataset!B:B,"CC",Dataset!A:A,'Exclusions Check'!A310)</f>
        <v>0</v>
      </c>
      <c r="F310" s="13">
        <f t="shared" si="9"/>
        <v>0</v>
      </c>
      <c r="G310" s="13">
        <f ca="1">B310-F310</f>
        <v>0</v>
      </c>
      <c r="H310" s="13">
        <f t="shared" ca="1" si="8"/>
        <v>0</v>
      </c>
    </row>
    <row r="311" spans="2:8" x14ac:dyDescent="0.3">
      <c r="B311" s="6">
        <f ca="1">SUMIF(Dataset!$A$6:A10196,'Exclusions Check'!A311,Dataset!$P$6:$P$9892)</f>
        <v>0</v>
      </c>
      <c r="C311" s="6">
        <f>SUMIFS(Dataset!P:P,Dataset!B:B,"AA",Dataset!A:A,'Exclusions Check'!A311)</f>
        <v>0</v>
      </c>
      <c r="D311" s="6">
        <f>SUMIFS(Dataset!P:P,Dataset!B:B,"BB",Dataset!A:A,'Exclusions Check'!A311)</f>
        <v>0</v>
      </c>
      <c r="E311" s="6">
        <f>SUMIFS(Dataset!P:P,Dataset!B:B,"CC",Dataset!A:A,'Exclusions Check'!A311)</f>
        <v>0</v>
      </c>
      <c r="F311" s="13">
        <f t="shared" si="9"/>
        <v>0</v>
      </c>
      <c r="G311" s="13">
        <f ca="1">B311-F311</f>
        <v>0</v>
      </c>
      <c r="H311" s="13">
        <f t="shared" ca="1" si="8"/>
        <v>0</v>
      </c>
    </row>
    <row r="312" spans="2:8" x14ac:dyDescent="0.3">
      <c r="B312" s="6">
        <f ca="1">SUMIF(Dataset!$A$6:A10197,'Exclusions Check'!A312,Dataset!$P$6:$P$9892)</f>
        <v>0</v>
      </c>
      <c r="C312" s="6">
        <f>SUMIFS(Dataset!P:P,Dataset!B:B,"AA",Dataset!A:A,'Exclusions Check'!A312)</f>
        <v>0</v>
      </c>
      <c r="D312" s="6">
        <f>SUMIFS(Dataset!P:P,Dataset!B:B,"BB",Dataset!A:A,'Exclusions Check'!A312)</f>
        <v>0</v>
      </c>
      <c r="E312" s="6">
        <f>SUMIFS(Dataset!P:P,Dataset!B:B,"CC",Dataset!A:A,'Exclusions Check'!A312)</f>
        <v>0</v>
      </c>
      <c r="F312" s="13">
        <f t="shared" si="9"/>
        <v>0</v>
      </c>
      <c r="G312" s="13">
        <f ca="1">B312-F312</f>
        <v>0</v>
      </c>
      <c r="H312" s="13">
        <f t="shared" ca="1" si="8"/>
        <v>0</v>
      </c>
    </row>
    <row r="313" spans="2:8" x14ac:dyDescent="0.3">
      <c r="B313" s="6">
        <f ca="1">SUMIF(Dataset!$A$6:A10198,'Exclusions Check'!A313,Dataset!$P$6:$P$9892)</f>
        <v>0</v>
      </c>
      <c r="C313" s="6">
        <f>SUMIFS(Dataset!P:P,Dataset!B:B,"AA",Dataset!A:A,'Exclusions Check'!A313)</f>
        <v>0</v>
      </c>
      <c r="D313" s="6">
        <f>SUMIFS(Dataset!P:P,Dataset!B:B,"BB",Dataset!A:A,'Exclusions Check'!A313)</f>
        <v>0</v>
      </c>
      <c r="E313" s="6">
        <f>SUMIFS(Dataset!P:P,Dataset!B:B,"CC",Dataset!A:A,'Exclusions Check'!A313)</f>
        <v>0</v>
      </c>
      <c r="F313" s="13">
        <f t="shared" si="9"/>
        <v>0</v>
      </c>
      <c r="G313" s="13">
        <f ca="1">B313-F313</f>
        <v>0</v>
      </c>
      <c r="H313" s="13">
        <f t="shared" ca="1" si="8"/>
        <v>0</v>
      </c>
    </row>
    <row r="314" spans="2:8" x14ac:dyDescent="0.3">
      <c r="B314" s="6">
        <f ca="1">SUMIF(Dataset!$A$6:A10199,'Exclusions Check'!A314,Dataset!$P$6:$P$9892)</f>
        <v>0</v>
      </c>
      <c r="C314" s="6">
        <f>SUMIFS(Dataset!P:P,Dataset!B:B,"AA",Dataset!A:A,'Exclusions Check'!A314)</f>
        <v>0</v>
      </c>
      <c r="D314" s="6">
        <f>SUMIFS(Dataset!P:P,Dataset!B:B,"BB",Dataset!A:A,'Exclusions Check'!A314)</f>
        <v>0</v>
      </c>
      <c r="E314" s="6">
        <f>SUMIFS(Dataset!P:P,Dataset!B:B,"CC",Dataset!A:A,'Exclusions Check'!A314)</f>
        <v>0</v>
      </c>
      <c r="F314" s="13">
        <f t="shared" si="9"/>
        <v>0</v>
      </c>
      <c r="G314" s="13">
        <f ca="1">B314-F314</f>
        <v>0</v>
      </c>
      <c r="H314" s="13">
        <f t="shared" ca="1" si="8"/>
        <v>0</v>
      </c>
    </row>
    <row r="315" spans="2:8" x14ac:dyDescent="0.3">
      <c r="B315" s="6">
        <f ca="1">SUMIF(Dataset!$A$6:A10200,'Exclusions Check'!A315,Dataset!$P$6:$P$9892)</f>
        <v>0</v>
      </c>
      <c r="C315" s="6">
        <f>SUMIFS(Dataset!P:P,Dataset!B:B,"AA",Dataset!A:A,'Exclusions Check'!A315)</f>
        <v>0</v>
      </c>
      <c r="D315" s="6">
        <f>SUMIFS(Dataset!P:P,Dataset!B:B,"BB",Dataset!A:A,'Exclusions Check'!A315)</f>
        <v>0</v>
      </c>
      <c r="E315" s="6">
        <f>SUMIFS(Dataset!P:P,Dataset!B:B,"CC",Dataset!A:A,'Exclusions Check'!A315)</f>
        <v>0</v>
      </c>
      <c r="F315" s="13">
        <f t="shared" si="9"/>
        <v>0</v>
      </c>
      <c r="G315" s="13">
        <f ca="1">B315-F315</f>
        <v>0</v>
      </c>
      <c r="H315" s="13">
        <f t="shared" ca="1" si="8"/>
        <v>0</v>
      </c>
    </row>
    <row r="316" spans="2:8" x14ac:dyDescent="0.3">
      <c r="B316" s="6">
        <f ca="1">SUMIF(Dataset!$A$6:A10201,'Exclusions Check'!A316,Dataset!$P$6:$P$9892)</f>
        <v>0</v>
      </c>
      <c r="C316" s="6">
        <f>SUMIFS(Dataset!P:P,Dataset!B:B,"AA",Dataset!A:A,'Exclusions Check'!A316)</f>
        <v>0</v>
      </c>
      <c r="D316" s="6">
        <f>SUMIFS(Dataset!P:P,Dataset!B:B,"BB",Dataset!A:A,'Exclusions Check'!A316)</f>
        <v>0</v>
      </c>
      <c r="E316" s="6">
        <f>SUMIFS(Dataset!P:P,Dataset!B:B,"CC",Dataset!A:A,'Exclusions Check'!A316)</f>
        <v>0</v>
      </c>
      <c r="F316" s="13">
        <f t="shared" si="9"/>
        <v>0</v>
      </c>
      <c r="G316" s="13">
        <f ca="1">B316-F316</f>
        <v>0</v>
      </c>
      <c r="H316" s="13">
        <f t="shared" ca="1" si="8"/>
        <v>0</v>
      </c>
    </row>
    <row r="317" spans="2:8" x14ac:dyDescent="0.3">
      <c r="B317" s="6">
        <f ca="1">SUMIF(Dataset!$A$6:A10202,'Exclusions Check'!A317,Dataset!$P$6:$P$9892)</f>
        <v>0</v>
      </c>
      <c r="C317" s="6">
        <f>SUMIFS(Dataset!P:P,Dataset!B:B,"AA",Dataset!A:A,'Exclusions Check'!A317)</f>
        <v>0</v>
      </c>
      <c r="D317" s="6">
        <f>SUMIFS(Dataset!P:P,Dataset!B:B,"BB",Dataset!A:A,'Exclusions Check'!A317)</f>
        <v>0</v>
      </c>
      <c r="E317" s="6">
        <f>SUMIFS(Dataset!P:P,Dataset!B:B,"CC",Dataset!A:A,'Exclusions Check'!A317)</f>
        <v>0</v>
      </c>
      <c r="F317" s="13">
        <f t="shared" si="9"/>
        <v>0</v>
      </c>
      <c r="G317" s="13">
        <f ca="1">B317-F317</f>
        <v>0</v>
      </c>
      <c r="H317" s="13">
        <f t="shared" ca="1" si="8"/>
        <v>0</v>
      </c>
    </row>
    <row r="318" spans="2:8" x14ac:dyDescent="0.3">
      <c r="B318" s="6">
        <f ca="1">SUMIF(Dataset!$A$6:A10203,'Exclusions Check'!A318,Dataset!$P$6:$P$9892)</f>
        <v>0</v>
      </c>
      <c r="C318" s="6">
        <f>SUMIFS(Dataset!P:P,Dataset!B:B,"AA",Dataset!A:A,'Exclusions Check'!A318)</f>
        <v>0</v>
      </c>
      <c r="D318" s="6">
        <f>SUMIFS(Dataset!P:P,Dataset!B:B,"BB",Dataset!A:A,'Exclusions Check'!A318)</f>
        <v>0</v>
      </c>
      <c r="E318" s="6">
        <f>SUMIFS(Dataset!P:P,Dataset!B:B,"CC",Dataset!A:A,'Exclusions Check'!A318)</f>
        <v>0</v>
      </c>
      <c r="F318" s="13">
        <f t="shared" si="9"/>
        <v>0</v>
      </c>
      <c r="G318" s="13">
        <f ca="1">B318-F318</f>
        <v>0</v>
      </c>
      <c r="H318" s="13">
        <f t="shared" ca="1" si="8"/>
        <v>0</v>
      </c>
    </row>
    <row r="319" spans="2:8" x14ac:dyDescent="0.3">
      <c r="B319" s="6">
        <f ca="1">SUMIF(Dataset!$A$6:A10204,'Exclusions Check'!A319,Dataset!$P$6:$P$9892)</f>
        <v>0</v>
      </c>
      <c r="C319" s="6">
        <f>SUMIFS(Dataset!P:P,Dataset!B:B,"AA",Dataset!A:A,'Exclusions Check'!A319)</f>
        <v>0</v>
      </c>
      <c r="D319" s="6">
        <f>SUMIFS(Dataset!P:P,Dataset!B:B,"BB",Dataset!A:A,'Exclusions Check'!A319)</f>
        <v>0</v>
      </c>
      <c r="E319" s="6">
        <f>SUMIFS(Dataset!P:P,Dataset!B:B,"CC",Dataset!A:A,'Exclusions Check'!A319)</f>
        <v>0</v>
      </c>
      <c r="F319" s="13">
        <f t="shared" si="9"/>
        <v>0</v>
      </c>
      <c r="G319" s="13">
        <f ca="1">B319-F319</f>
        <v>0</v>
      </c>
      <c r="H319" s="13">
        <f t="shared" ca="1" si="8"/>
        <v>0</v>
      </c>
    </row>
    <row r="320" spans="2:8" x14ac:dyDescent="0.3">
      <c r="B320" s="6">
        <f ca="1">SUMIF(Dataset!$A$6:A10205,'Exclusions Check'!A320,Dataset!$P$6:$P$9892)</f>
        <v>0</v>
      </c>
      <c r="C320" s="6">
        <f>SUMIFS(Dataset!P:P,Dataset!B:B,"AA",Dataset!A:A,'Exclusions Check'!A320)</f>
        <v>0</v>
      </c>
      <c r="D320" s="6">
        <f>SUMIFS(Dataset!P:P,Dataset!B:B,"BB",Dataset!A:A,'Exclusions Check'!A320)</f>
        <v>0</v>
      </c>
      <c r="E320" s="6">
        <f>SUMIFS(Dataset!P:P,Dataset!B:B,"CC",Dataset!A:A,'Exclusions Check'!A320)</f>
        <v>0</v>
      </c>
      <c r="F320" s="13">
        <f t="shared" si="9"/>
        <v>0</v>
      </c>
      <c r="G320" s="13">
        <f ca="1">B320-F320</f>
        <v>0</v>
      </c>
      <c r="H320" s="13">
        <f t="shared" ca="1" si="8"/>
        <v>0</v>
      </c>
    </row>
    <row r="321" spans="2:8" x14ac:dyDescent="0.3">
      <c r="B321" s="6">
        <f ca="1">SUMIF(Dataset!$A$6:A10206,'Exclusions Check'!A321,Dataset!$P$6:$P$9892)</f>
        <v>0</v>
      </c>
      <c r="C321" s="6">
        <f>SUMIFS(Dataset!P:P,Dataset!B:B,"AA",Dataset!A:A,'Exclusions Check'!A321)</f>
        <v>0</v>
      </c>
      <c r="D321" s="6">
        <f>SUMIFS(Dataset!P:P,Dataset!B:B,"BB",Dataset!A:A,'Exclusions Check'!A321)</f>
        <v>0</v>
      </c>
      <c r="E321" s="6">
        <f>SUMIFS(Dataset!P:P,Dataset!B:B,"CC",Dataset!A:A,'Exclusions Check'!A321)</f>
        <v>0</v>
      </c>
      <c r="F321" s="13">
        <f t="shared" si="9"/>
        <v>0</v>
      </c>
      <c r="G321" s="13">
        <f ca="1">B321-F321</f>
        <v>0</v>
      </c>
      <c r="H321" s="13">
        <f t="shared" ca="1" si="8"/>
        <v>0</v>
      </c>
    </row>
    <row r="322" spans="2:8" x14ac:dyDescent="0.3">
      <c r="B322" s="6">
        <f ca="1">SUMIF(Dataset!$A$6:A10207,'Exclusions Check'!A322,Dataset!$P$6:$P$9892)</f>
        <v>0</v>
      </c>
      <c r="C322" s="6">
        <f>SUMIFS(Dataset!P:P,Dataset!B:B,"AA",Dataset!A:A,'Exclusions Check'!A322)</f>
        <v>0</v>
      </c>
      <c r="D322" s="6">
        <f>SUMIFS(Dataset!P:P,Dataset!B:B,"BB",Dataset!A:A,'Exclusions Check'!A322)</f>
        <v>0</v>
      </c>
      <c r="E322" s="6">
        <f>SUMIFS(Dataset!P:P,Dataset!B:B,"CC",Dataset!A:A,'Exclusions Check'!A322)</f>
        <v>0</v>
      </c>
      <c r="F322" s="13">
        <f t="shared" si="9"/>
        <v>0</v>
      </c>
      <c r="G322" s="13">
        <f ca="1">B322-F322</f>
        <v>0</v>
      </c>
      <c r="H322" s="13">
        <f t="shared" ca="1" si="8"/>
        <v>0</v>
      </c>
    </row>
    <row r="323" spans="2:8" x14ac:dyDescent="0.3">
      <c r="B323" s="6">
        <f ca="1">SUMIF(Dataset!$A$6:A10208,'Exclusions Check'!A323,Dataset!$P$6:$P$9892)</f>
        <v>0</v>
      </c>
      <c r="C323" s="6">
        <f>SUMIFS(Dataset!P:P,Dataset!B:B,"AA",Dataset!A:A,'Exclusions Check'!A323)</f>
        <v>0</v>
      </c>
      <c r="D323" s="6">
        <f>SUMIFS(Dataset!P:P,Dataset!B:B,"BB",Dataset!A:A,'Exclusions Check'!A323)</f>
        <v>0</v>
      </c>
      <c r="E323" s="6">
        <f>SUMIFS(Dataset!P:P,Dataset!B:B,"CC",Dataset!A:A,'Exclusions Check'!A323)</f>
        <v>0</v>
      </c>
      <c r="F323" s="13">
        <f t="shared" si="9"/>
        <v>0</v>
      </c>
      <c r="G323" s="13">
        <f ca="1">B323-F323</f>
        <v>0</v>
      </c>
      <c r="H323" s="13">
        <f t="shared" ca="1" si="8"/>
        <v>0</v>
      </c>
    </row>
    <row r="324" spans="2:8" x14ac:dyDescent="0.3">
      <c r="B324" s="6">
        <f ca="1">SUMIF(Dataset!$A$6:A10209,'Exclusions Check'!A324,Dataset!$P$6:$P$9892)</f>
        <v>0</v>
      </c>
      <c r="C324" s="6">
        <f>SUMIFS(Dataset!P:P,Dataset!B:B,"AA",Dataset!A:A,'Exclusions Check'!A324)</f>
        <v>0</v>
      </c>
      <c r="D324" s="6">
        <f>SUMIFS(Dataset!P:P,Dataset!B:B,"BB",Dataset!A:A,'Exclusions Check'!A324)</f>
        <v>0</v>
      </c>
      <c r="E324" s="6">
        <f>SUMIFS(Dataset!P:P,Dataset!B:B,"CC",Dataset!A:A,'Exclusions Check'!A324)</f>
        <v>0</v>
      </c>
      <c r="F324" s="13">
        <f t="shared" si="9"/>
        <v>0</v>
      </c>
      <c r="G324" s="13">
        <f ca="1">B324-F324</f>
        <v>0</v>
      </c>
      <c r="H324" s="13">
        <f t="shared" ca="1" si="8"/>
        <v>0</v>
      </c>
    </row>
    <row r="325" spans="2:8" x14ac:dyDescent="0.3">
      <c r="B325" s="6">
        <f ca="1">SUMIF(Dataset!$A$6:A10210,'Exclusions Check'!A325,Dataset!$P$6:$P$9892)</f>
        <v>0</v>
      </c>
      <c r="C325" s="6">
        <f>SUMIFS(Dataset!P:P,Dataset!B:B,"AA",Dataset!A:A,'Exclusions Check'!A325)</f>
        <v>0</v>
      </c>
      <c r="D325" s="6">
        <f>SUMIFS(Dataset!P:P,Dataset!B:B,"BB",Dataset!A:A,'Exclusions Check'!A325)</f>
        <v>0</v>
      </c>
      <c r="E325" s="6">
        <f>SUMIFS(Dataset!P:P,Dataset!B:B,"CC",Dataset!A:A,'Exclusions Check'!A325)</f>
        <v>0</v>
      </c>
      <c r="F325" s="13">
        <f t="shared" si="9"/>
        <v>0</v>
      </c>
      <c r="G325" s="13">
        <f ca="1">B325-F325</f>
        <v>0</v>
      </c>
      <c r="H325" s="13">
        <f t="shared" ca="1" si="8"/>
        <v>0</v>
      </c>
    </row>
    <row r="326" spans="2:8" x14ac:dyDescent="0.3">
      <c r="B326" s="6">
        <f ca="1">SUMIF(Dataset!$A$6:A10211,'Exclusions Check'!A326,Dataset!$P$6:$P$9892)</f>
        <v>0</v>
      </c>
      <c r="C326" s="6">
        <f>SUMIFS(Dataset!P:P,Dataset!B:B,"AA",Dataset!A:A,'Exclusions Check'!A326)</f>
        <v>0</v>
      </c>
      <c r="D326" s="6">
        <f>SUMIFS(Dataset!P:P,Dataset!B:B,"BB",Dataset!A:A,'Exclusions Check'!A326)</f>
        <v>0</v>
      </c>
      <c r="E326" s="6">
        <f>SUMIFS(Dataset!P:P,Dataset!B:B,"CC",Dataset!A:A,'Exclusions Check'!A326)</f>
        <v>0</v>
      </c>
      <c r="F326" s="13">
        <f t="shared" si="9"/>
        <v>0</v>
      </c>
      <c r="G326" s="13">
        <f ca="1">B326-F326</f>
        <v>0</v>
      </c>
      <c r="H326" s="13">
        <f t="shared" ca="1" si="8"/>
        <v>0</v>
      </c>
    </row>
    <row r="327" spans="2:8" x14ac:dyDescent="0.3">
      <c r="B327" s="6">
        <f ca="1">SUMIF(Dataset!$A$6:A10212,'Exclusions Check'!A327,Dataset!$P$6:$P$9892)</f>
        <v>0</v>
      </c>
      <c r="C327" s="6">
        <f>SUMIFS(Dataset!P:P,Dataset!B:B,"AA",Dataset!A:A,'Exclusions Check'!A327)</f>
        <v>0</v>
      </c>
      <c r="D327" s="6">
        <f>SUMIFS(Dataset!P:P,Dataset!B:B,"BB",Dataset!A:A,'Exclusions Check'!A327)</f>
        <v>0</v>
      </c>
      <c r="E327" s="6">
        <f>SUMIFS(Dataset!P:P,Dataset!B:B,"CC",Dataset!A:A,'Exclusions Check'!A327)</f>
        <v>0</v>
      </c>
      <c r="F327" s="13">
        <f t="shared" si="9"/>
        <v>0</v>
      </c>
      <c r="G327" s="13">
        <f ca="1">B327-F327</f>
        <v>0</v>
      </c>
      <c r="H327" s="13">
        <f t="shared" ref="H327:H390" ca="1" si="10">(G327/12)*2.5</f>
        <v>0</v>
      </c>
    </row>
    <row r="328" spans="2:8" x14ac:dyDescent="0.3">
      <c r="B328" s="6">
        <f ca="1">SUMIF(Dataset!$A$6:A10213,'Exclusions Check'!A328,Dataset!$P$6:$P$9892)</f>
        <v>0</v>
      </c>
      <c r="C328" s="6">
        <f>SUMIFS(Dataset!P:P,Dataset!B:B,"AA",Dataset!A:A,'Exclusions Check'!A328)</f>
        <v>0</v>
      </c>
      <c r="D328" s="6">
        <f>SUMIFS(Dataset!P:P,Dataset!B:B,"BB",Dataset!A:A,'Exclusions Check'!A328)</f>
        <v>0</v>
      </c>
      <c r="E328" s="6">
        <f>SUMIFS(Dataset!P:P,Dataset!B:B,"CC",Dataset!A:A,'Exclusions Check'!A328)</f>
        <v>0</v>
      </c>
      <c r="F328" s="13">
        <f t="shared" ref="F328:F391" si="11">IF(SUM(C328:E328)&gt;100000,SUM(C328:E328)-100000,0)</f>
        <v>0</v>
      </c>
      <c r="G328" s="13">
        <f ca="1">B328-F328</f>
        <v>0</v>
      </c>
      <c r="H328" s="13">
        <f t="shared" ca="1" si="10"/>
        <v>0</v>
      </c>
    </row>
    <row r="329" spans="2:8" x14ac:dyDescent="0.3">
      <c r="B329" s="6">
        <f ca="1">SUMIF(Dataset!$A$6:A10214,'Exclusions Check'!A329,Dataset!$P$6:$P$9892)</f>
        <v>0</v>
      </c>
      <c r="C329" s="6">
        <f>SUMIFS(Dataset!P:P,Dataset!B:B,"AA",Dataset!A:A,'Exclusions Check'!A329)</f>
        <v>0</v>
      </c>
      <c r="D329" s="6">
        <f>SUMIFS(Dataset!P:P,Dataset!B:B,"BB",Dataset!A:A,'Exclusions Check'!A329)</f>
        <v>0</v>
      </c>
      <c r="E329" s="6">
        <f>SUMIFS(Dataset!P:P,Dataset!B:B,"CC",Dataset!A:A,'Exclusions Check'!A329)</f>
        <v>0</v>
      </c>
      <c r="F329" s="13">
        <f t="shared" si="11"/>
        <v>0</v>
      </c>
      <c r="G329" s="13">
        <f ca="1">B329-F329</f>
        <v>0</v>
      </c>
      <c r="H329" s="13">
        <f t="shared" ca="1" si="10"/>
        <v>0</v>
      </c>
    </row>
    <row r="330" spans="2:8" x14ac:dyDescent="0.3">
      <c r="B330" s="6">
        <f ca="1">SUMIF(Dataset!$A$6:A10215,'Exclusions Check'!A330,Dataset!$P$6:$P$9892)</f>
        <v>0</v>
      </c>
      <c r="C330" s="6">
        <f>SUMIFS(Dataset!P:P,Dataset!B:B,"AA",Dataset!A:A,'Exclusions Check'!A330)</f>
        <v>0</v>
      </c>
      <c r="D330" s="6">
        <f>SUMIFS(Dataset!P:P,Dataset!B:B,"BB",Dataset!A:A,'Exclusions Check'!A330)</f>
        <v>0</v>
      </c>
      <c r="E330" s="6">
        <f>SUMIFS(Dataset!P:P,Dataset!B:B,"CC",Dataset!A:A,'Exclusions Check'!A330)</f>
        <v>0</v>
      </c>
      <c r="F330" s="13">
        <f t="shared" si="11"/>
        <v>0</v>
      </c>
      <c r="G330" s="13">
        <f ca="1">B330-F330</f>
        <v>0</v>
      </c>
      <c r="H330" s="13">
        <f t="shared" ca="1" si="10"/>
        <v>0</v>
      </c>
    </row>
    <row r="331" spans="2:8" x14ac:dyDescent="0.3">
      <c r="B331" s="6">
        <f ca="1">SUMIF(Dataset!$A$6:A10216,'Exclusions Check'!A331,Dataset!$P$6:$P$9892)</f>
        <v>0</v>
      </c>
      <c r="C331" s="6">
        <f>SUMIFS(Dataset!P:P,Dataset!B:B,"AA",Dataset!A:A,'Exclusions Check'!A331)</f>
        <v>0</v>
      </c>
      <c r="D331" s="6">
        <f>SUMIFS(Dataset!P:P,Dataset!B:B,"BB",Dataset!A:A,'Exclusions Check'!A331)</f>
        <v>0</v>
      </c>
      <c r="E331" s="6">
        <f>SUMIFS(Dataset!P:P,Dataset!B:B,"CC",Dataset!A:A,'Exclusions Check'!A331)</f>
        <v>0</v>
      </c>
      <c r="F331" s="13">
        <f t="shared" si="11"/>
        <v>0</v>
      </c>
      <c r="G331" s="13">
        <f ca="1">B331-F331</f>
        <v>0</v>
      </c>
      <c r="H331" s="13">
        <f t="shared" ca="1" si="10"/>
        <v>0</v>
      </c>
    </row>
    <row r="332" spans="2:8" x14ac:dyDescent="0.3">
      <c r="B332" s="6">
        <f ca="1">SUMIF(Dataset!$A$6:A10217,'Exclusions Check'!A332,Dataset!$P$6:$P$9892)</f>
        <v>0</v>
      </c>
      <c r="C332" s="6">
        <f>SUMIFS(Dataset!P:P,Dataset!B:B,"AA",Dataset!A:A,'Exclusions Check'!A332)</f>
        <v>0</v>
      </c>
      <c r="D332" s="6">
        <f>SUMIFS(Dataset!P:P,Dataset!B:B,"BB",Dataset!A:A,'Exclusions Check'!A332)</f>
        <v>0</v>
      </c>
      <c r="E332" s="6">
        <f>SUMIFS(Dataset!P:P,Dataset!B:B,"CC",Dataset!A:A,'Exclusions Check'!A332)</f>
        <v>0</v>
      </c>
      <c r="F332" s="13">
        <f t="shared" si="11"/>
        <v>0</v>
      </c>
      <c r="G332" s="13">
        <f ca="1">B332-F332</f>
        <v>0</v>
      </c>
      <c r="H332" s="13">
        <f t="shared" ca="1" si="10"/>
        <v>0</v>
      </c>
    </row>
    <row r="333" spans="2:8" x14ac:dyDescent="0.3">
      <c r="B333" s="6">
        <f ca="1">SUMIF(Dataset!$A$6:A10218,'Exclusions Check'!A333,Dataset!$P$6:$P$9892)</f>
        <v>0</v>
      </c>
      <c r="C333" s="6">
        <f>SUMIFS(Dataset!P:P,Dataset!B:B,"AA",Dataset!A:A,'Exclusions Check'!A333)</f>
        <v>0</v>
      </c>
      <c r="D333" s="6">
        <f>SUMIFS(Dataset!P:P,Dataset!B:B,"BB",Dataset!A:A,'Exclusions Check'!A333)</f>
        <v>0</v>
      </c>
      <c r="E333" s="6">
        <f>SUMIFS(Dataset!P:P,Dataset!B:B,"CC",Dataset!A:A,'Exclusions Check'!A333)</f>
        <v>0</v>
      </c>
      <c r="F333" s="13">
        <f t="shared" si="11"/>
        <v>0</v>
      </c>
      <c r="G333" s="13">
        <f ca="1">B333-F333</f>
        <v>0</v>
      </c>
      <c r="H333" s="13">
        <f t="shared" ca="1" si="10"/>
        <v>0</v>
      </c>
    </row>
    <row r="334" spans="2:8" x14ac:dyDescent="0.3">
      <c r="B334" s="6">
        <f ca="1">SUMIF(Dataset!$A$6:A10219,'Exclusions Check'!A334,Dataset!$P$6:$P$9892)</f>
        <v>0</v>
      </c>
      <c r="C334" s="6">
        <f>SUMIFS(Dataset!P:P,Dataset!B:B,"AA",Dataset!A:A,'Exclusions Check'!A334)</f>
        <v>0</v>
      </c>
      <c r="D334" s="6">
        <f>SUMIFS(Dataset!P:P,Dataset!B:B,"BB",Dataset!A:A,'Exclusions Check'!A334)</f>
        <v>0</v>
      </c>
      <c r="E334" s="6">
        <f>SUMIFS(Dataset!P:P,Dataset!B:B,"CC",Dataset!A:A,'Exclusions Check'!A334)</f>
        <v>0</v>
      </c>
      <c r="F334" s="13">
        <f t="shared" si="11"/>
        <v>0</v>
      </c>
      <c r="G334" s="13">
        <f ca="1">B334-F334</f>
        <v>0</v>
      </c>
      <c r="H334" s="13">
        <f t="shared" ca="1" si="10"/>
        <v>0</v>
      </c>
    </row>
    <row r="335" spans="2:8" x14ac:dyDescent="0.3">
      <c r="B335" s="6">
        <f ca="1">SUMIF(Dataset!$A$6:A10220,'Exclusions Check'!A335,Dataset!$P$6:$P$9892)</f>
        <v>0</v>
      </c>
      <c r="C335" s="6">
        <f>SUMIFS(Dataset!P:P,Dataset!B:B,"AA",Dataset!A:A,'Exclusions Check'!A335)</f>
        <v>0</v>
      </c>
      <c r="D335" s="6">
        <f>SUMIFS(Dataset!P:P,Dataset!B:B,"BB",Dataset!A:A,'Exclusions Check'!A335)</f>
        <v>0</v>
      </c>
      <c r="E335" s="6">
        <f>SUMIFS(Dataset!P:P,Dataset!B:B,"CC",Dataset!A:A,'Exclusions Check'!A335)</f>
        <v>0</v>
      </c>
      <c r="F335" s="13">
        <f t="shared" si="11"/>
        <v>0</v>
      </c>
      <c r="G335" s="13">
        <f ca="1">B335-F335</f>
        <v>0</v>
      </c>
      <c r="H335" s="13">
        <f t="shared" ca="1" si="10"/>
        <v>0</v>
      </c>
    </row>
    <row r="336" spans="2:8" x14ac:dyDescent="0.3">
      <c r="B336" s="6">
        <f ca="1">SUMIF(Dataset!$A$6:A10221,'Exclusions Check'!A336,Dataset!$P$6:$P$9892)</f>
        <v>0</v>
      </c>
      <c r="C336" s="6">
        <f>SUMIFS(Dataset!P:P,Dataset!B:B,"AA",Dataset!A:A,'Exclusions Check'!A336)</f>
        <v>0</v>
      </c>
      <c r="D336" s="6">
        <f>SUMIFS(Dataset!P:P,Dataset!B:B,"BB",Dataset!A:A,'Exclusions Check'!A336)</f>
        <v>0</v>
      </c>
      <c r="E336" s="6">
        <f>SUMIFS(Dataset!P:P,Dataset!B:B,"CC",Dataset!A:A,'Exclusions Check'!A336)</f>
        <v>0</v>
      </c>
      <c r="F336" s="13">
        <f t="shared" si="11"/>
        <v>0</v>
      </c>
      <c r="G336" s="13">
        <f ca="1">B336-F336</f>
        <v>0</v>
      </c>
      <c r="H336" s="13">
        <f t="shared" ca="1" si="10"/>
        <v>0</v>
      </c>
    </row>
    <row r="337" spans="2:8" x14ac:dyDescent="0.3">
      <c r="B337" s="6">
        <f ca="1">SUMIF(Dataset!$A$6:A10222,'Exclusions Check'!A337,Dataset!$P$6:$P$9892)</f>
        <v>0</v>
      </c>
      <c r="C337" s="6">
        <f>SUMIFS(Dataset!P:P,Dataset!B:B,"AA",Dataset!A:A,'Exclusions Check'!A337)</f>
        <v>0</v>
      </c>
      <c r="D337" s="6">
        <f>SUMIFS(Dataset!P:P,Dataset!B:B,"BB",Dataset!A:A,'Exclusions Check'!A337)</f>
        <v>0</v>
      </c>
      <c r="E337" s="6">
        <f>SUMIFS(Dataset!P:P,Dataset!B:B,"CC",Dataset!A:A,'Exclusions Check'!A337)</f>
        <v>0</v>
      </c>
      <c r="F337" s="13">
        <f t="shared" si="11"/>
        <v>0</v>
      </c>
      <c r="G337" s="13">
        <f ca="1">B337-F337</f>
        <v>0</v>
      </c>
      <c r="H337" s="13">
        <f t="shared" ca="1" si="10"/>
        <v>0</v>
      </c>
    </row>
    <row r="338" spans="2:8" x14ac:dyDescent="0.3">
      <c r="B338" s="6">
        <f ca="1">SUMIF(Dataset!$A$6:A10223,'Exclusions Check'!A338,Dataset!$P$6:$P$9892)</f>
        <v>0</v>
      </c>
      <c r="C338" s="6">
        <f>SUMIFS(Dataset!P:P,Dataset!B:B,"AA",Dataset!A:A,'Exclusions Check'!A338)</f>
        <v>0</v>
      </c>
      <c r="D338" s="6">
        <f>SUMIFS(Dataset!P:P,Dataset!B:B,"BB",Dataset!A:A,'Exclusions Check'!A338)</f>
        <v>0</v>
      </c>
      <c r="E338" s="6">
        <f>SUMIFS(Dataset!P:P,Dataset!B:B,"CC",Dataset!A:A,'Exclusions Check'!A338)</f>
        <v>0</v>
      </c>
      <c r="F338" s="13">
        <f t="shared" si="11"/>
        <v>0</v>
      </c>
      <c r="G338" s="13">
        <f ca="1">B338-F338</f>
        <v>0</v>
      </c>
      <c r="H338" s="13">
        <f t="shared" ca="1" si="10"/>
        <v>0</v>
      </c>
    </row>
    <row r="339" spans="2:8" x14ac:dyDescent="0.3">
      <c r="B339" s="6">
        <f ca="1">SUMIF(Dataset!$A$6:A10224,'Exclusions Check'!A339,Dataset!$P$6:$P$9892)</f>
        <v>0</v>
      </c>
      <c r="C339" s="6">
        <f>SUMIFS(Dataset!P:P,Dataset!B:B,"AA",Dataset!A:A,'Exclusions Check'!A339)</f>
        <v>0</v>
      </c>
      <c r="D339" s="6">
        <f>SUMIFS(Dataset!P:P,Dataset!B:B,"BB",Dataset!A:A,'Exclusions Check'!A339)</f>
        <v>0</v>
      </c>
      <c r="E339" s="6">
        <f>SUMIFS(Dataset!P:P,Dataset!B:B,"CC",Dataset!A:A,'Exclusions Check'!A339)</f>
        <v>0</v>
      </c>
      <c r="F339" s="13">
        <f t="shared" si="11"/>
        <v>0</v>
      </c>
      <c r="G339" s="13">
        <f ca="1">B339-F339</f>
        <v>0</v>
      </c>
      <c r="H339" s="13">
        <f t="shared" ca="1" si="10"/>
        <v>0</v>
      </c>
    </row>
    <row r="340" spans="2:8" x14ac:dyDescent="0.3">
      <c r="B340" s="6">
        <f ca="1">SUMIF(Dataset!$A$6:A10225,'Exclusions Check'!A340,Dataset!$P$6:$P$9892)</f>
        <v>0</v>
      </c>
      <c r="C340" s="6">
        <f>SUMIFS(Dataset!P:P,Dataset!B:B,"AA",Dataset!A:A,'Exclusions Check'!A340)</f>
        <v>0</v>
      </c>
      <c r="D340" s="6">
        <f>SUMIFS(Dataset!P:P,Dataset!B:B,"BB",Dataset!A:A,'Exclusions Check'!A340)</f>
        <v>0</v>
      </c>
      <c r="E340" s="6">
        <f>SUMIFS(Dataset!P:P,Dataset!B:B,"CC",Dataset!A:A,'Exclusions Check'!A340)</f>
        <v>0</v>
      </c>
      <c r="F340" s="13">
        <f t="shared" si="11"/>
        <v>0</v>
      </c>
      <c r="G340" s="13">
        <f ca="1">B340-F340</f>
        <v>0</v>
      </c>
      <c r="H340" s="13">
        <f t="shared" ca="1" si="10"/>
        <v>0</v>
      </c>
    </row>
    <row r="341" spans="2:8" x14ac:dyDescent="0.3">
      <c r="B341" s="6">
        <f ca="1">SUMIF(Dataset!$A$6:A10226,'Exclusions Check'!A341,Dataset!$P$6:$P$9892)</f>
        <v>0</v>
      </c>
      <c r="C341" s="6">
        <f>SUMIFS(Dataset!P:P,Dataset!B:B,"AA",Dataset!A:A,'Exclusions Check'!A341)</f>
        <v>0</v>
      </c>
      <c r="D341" s="6">
        <f>SUMIFS(Dataset!P:P,Dataset!B:B,"BB",Dataset!A:A,'Exclusions Check'!A341)</f>
        <v>0</v>
      </c>
      <c r="E341" s="6">
        <f>SUMIFS(Dataset!P:P,Dataset!B:B,"CC",Dataset!A:A,'Exclusions Check'!A341)</f>
        <v>0</v>
      </c>
      <c r="F341" s="13">
        <f t="shared" si="11"/>
        <v>0</v>
      </c>
      <c r="G341" s="13">
        <f ca="1">B341-F341</f>
        <v>0</v>
      </c>
      <c r="H341" s="13">
        <f t="shared" ca="1" si="10"/>
        <v>0</v>
      </c>
    </row>
    <row r="342" spans="2:8" x14ac:dyDescent="0.3">
      <c r="B342" s="6">
        <f ca="1">SUMIF(Dataset!$A$6:A10227,'Exclusions Check'!A342,Dataset!$P$6:$P$9892)</f>
        <v>0</v>
      </c>
      <c r="C342" s="6">
        <f>SUMIFS(Dataset!P:P,Dataset!B:B,"AA",Dataset!A:A,'Exclusions Check'!A342)</f>
        <v>0</v>
      </c>
      <c r="D342" s="6">
        <f>SUMIFS(Dataset!P:P,Dataset!B:B,"BB",Dataset!A:A,'Exclusions Check'!A342)</f>
        <v>0</v>
      </c>
      <c r="E342" s="6">
        <f>SUMIFS(Dataset!P:P,Dataset!B:B,"CC",Dataset!A:A,'Exclusions Check'!A342)</f>
        <v>0</v>
      </c>
      <c r="F342" s="13">
        <f t="shared" si="11"/>
        <v>0</v>
      </c>
      <c r="G342" s="13">
        <f ca="1">B342-F342</f>
        <v>0</v>
      </c>
      <c r="H342" s="13">
        <f t="shared" ca="1" si="10"/>
        <v>0</v>
      </c>
    </row>
    <row r="343" spans="2:8" x14ac:dyDescent="0.3">
      <c r="B343" s="6">
        <f ca="1">SUMIF(Dataset!$A$6:A10228,'Exclusions Check'!A343,Dataset!$P$6:$P$9892)</f>
        <v>0</v>
      </c>
      <c r="C343" s="6">
        <f>SUMIFS(Dataset!P:P,Dataset!B:B,"AA",Dataset!A:A,'Exclusions Check'!A343)</f>
        <v>0</v>
      </c>
      <c r="D343" s="6">
        <f>SUMIFS(Dataset!P:P,Dataset!B:B,"BB",Dataset!A:A,'Exclusions Check'!A343)</f>
        <v>0</v>
      </c>
      <c r="E343" s="6">
        <f>SUMIFS(Dataset!P:P,Dataset!B:B,"CC",Dataset!A:A,'Exclusions Check'!A343)</f>
        <v>0</v>
      </c>
      <c r="F343" s="13">
        <f t="shared" si="11"/>
        <v>0</v>
      </c>
      <c r="G343" s="13">
        <f ca="1">B343-F343</f>
        <v>0</v>
      </c>
      <c r="H343" s="13">
        <f t="shared" ca="1" si="10"/>
        <v>0</v>
      </c>
    </row>
    <row r="344" spans="2:8" x14ac:dyDescent="0.3">
      <c r="B344" s="6">
        <f ca="1">SUMIF(Dataset!$A$6:A10229,'Exclusions Check'!A344,Dataset!$P$6:$P$9892)</f>
        <v>0</v>
      </c>
      <c r="C344" s="6">
        <f>SUMIFS(Dataset!P:P,Dataset!B:B,"AA",Dataset!A:A,'Exclusions Check'!A344)</f>
        <v>0</v>
      </c>
      <c r="D344" s="6">
        <f>SUMIFS(Dataset!P:P,Dataset!B:B,"BB",Dataset!A:A,'Exclusions Check'!A344)</f>
        <v>0</v>
      </c>
      <c r="E344" s="6">
        <f>SUMIFS(Dataset!P:P,Dataset!B:B,"CC",Dataset!A:A,'Exclusions Check'!A344)</f>
        <v>0</v>
      </c>
      <c r="F344" s="13">
        <f t="shared" si="11"/>
        <v>0</v>
      </c>
      <c r="G344" s="13">
        <f ca="1">B344-F344</f>
        <v>0</v>
      </c>
      <c r="H344" s="13">
        <f t="shared" ca="1" si="10"/>
        <v>0</v>
      </c>
    </row>
    <row r="345" spans="2:8" x14ac:dyDescent="0.3">
      <c r="B345" s="6">
        <f ca="1">SUMIF(Dataset!$A$6:A10230,'Exclusions Check'!A345,Dataset!$P$6:$P$9892)</f>
        <v>0</v>
      </c>
      <c r="C345" s="6">
        <f>SUMIFS(Dataset!P:P,Dataset!B:B,"AA",Dataset!A:A,'Exclusions Check'!A345)</f>
        <v>0</v>
      </c>
      <c r="D345" s="6">
        <f>SUMIFS(Dataset!P:P,Dataset!B:B,"BB",Dataset!A:A,'Exclusions Check'!A345)</f>
        <v>0</v>
      </c>
      <c r="E345" s="6">
        <f>SUMIFS(Dataset!P:P,Dataset!B:B,"CC",Dataset!A:A,'Exclusions Check'!A345)</f>
        <v>0</v>
      </c>
      <c r="F345" s="13">
        <f t="shared" si="11"/>
        <v>0</v>
      </c>
      <c r="G345" s="13">
        <f ca="1">B345-F345</f>
        <v>0</v>
      </c>
      <c r="H345" s="13">
        <f t="shared" ca="1" si="10"/>
        <v>0</v>
      </c>
    </row>
    <row r="346" spans="2:8" x14ac:dyDescent="0.3">
      <c r="B346" s="6">
        <f ca="1">SUMIF(Dataset!$A$6:A10231,'Exclusions Check'!A346,Dataset!$P$6:$P$9892)</f>
        <v>0</v>
      </c>
      <c r="C346" s="6">
        <f>SUMIFS(Dataset!P:P,Dataset!B:B,"AA",Dataset!A:A,'Exclusions Check'!A346)</f>
        <v>0</v>
      </c>
      <c r="D346" s="6">
        <f>SUMIFS(Dataset!P:P,Dataset!B:B,"BB",Dataset!A:A,'Exclusions Check'!A346)</f>
        <v>0</v>
      </c>
      <c r="E346" s="6">
        <f>SUMIFS(Dataset!P:P,Dataset!B:B,"CC",Dataset!A:A,'Exclusions Check'!A346)</f>
        <v>0</v>
      </c>
      <c r="F346" s="13">
        <f t="shared" si="11"/>
        <v>0</v>
      </c>
      <c r="G346" s="13">
        <f ca="1">B346-F346</f>
        <v>0</v>
      </c>
      <c r="H346" s="13">
        <f t="shared" ca="1" si="10"/>
        <v>0</v>
      </c>
    </row>
    <row r="347" spans="2:8" x14ac:dyDescent="0.3">
      <c r="B347" s="6">
        <f ca="1">SUMIF(Dataset!$A$6:A10232,'Exclusions Check'!A347,Dataset!$P$6:$P$9892)</f>
        <v>0</v>
      </c>
      <c r="C347" s="6">
        <f>SUMIFS(Dataset!P:P,Dataset!B:B,"AA",Dataset!A:A,'Exclusions Check'!A347)</f>
        <v>0</v>
      </c>
      <c r="D347" s="6">
        <f>SUMIFS(Dataset!P:P,Dataset!B:B,"BB",Dataset!A:A,'Exclusions Check'!A347)</f>
        <v>0</v>
      </c>
      <c r="E347" s="6">
        <f>SUMIFS(Dataset!P:P,Dataset!B:B,"CC",Dataset!A:A,'Exclusions Check'!A347)</f>
        <v>0</v>
      </c>
      <c r="F347" s="13">
        <f t="shared" si="11"/>
        <v>0</v>
      </c>
      <c r="G347" s="13">
        <f ca="1">B347-F347</f>
        <v>0</v>
      </c>
      <c r="H347" s="13">
        <f t="shared" ca="1" si="10"/>
        <v>0</v>
      </c>
    </row>
    <row r="348" spans="2:8" x14ac:dyDescent="0.3">
      <c r="B348" s="6">
        <f ca="1">SUMIF(Dataset!$A$6:A10233,'Exclusions Check'!A348,Dataset!$P$6:$P$9892)</f>
        <v>0</v>
      </c>
      <c r="C348" s="6">
        <f>SUMIFS(Dataset!P:P,Dataset!B:B,"AA",Dataset!A:A,'Exclusions Check'!A348)</f>
        <v>0</v>
      </c>
      <c r="D348" s="6">
        <f>SUMIFS(Dataset!P:P,Dataset!B:B,"BB",Dataset!A:A,'Exclusions Check'!A348)</f>
        <v>0</v>
      </c>
      <c r="E348" s="6">
        <f>SUMIFS(Dataset!P:P,Dataset!B:B,"CC",Dataset!A:A,'Exclusions Check'!A348)</f>
        <v>0</v>
      </c>
      <c r="F348" s="13">
        <f t="shared" si="11"/>
        <v>0</v>
      </c>
      <c r="G348" s="13">
        <f ca="1">B348-F348</f>
        <v>0</v>
      </c>
      <c r="H348" s="13">
        <f t="shared" ca="1" si="10"/>
        <v>0</v>
      </c>
    </row>
    <row r="349" spans="2:8" x14ac:dyDescent="0.3">
      <c r="B349" s="6">
        <f ca="1">SUMIF(Dataset!$A$6:A10234,'Exclusions Check'!A349,Dataset!$P$6:$P$9892)</f>
        <v>0</v>
      </c>
      <c r="C349" s="6">
        <f>SUMIFS(Dataset!P:P,Dataset!B:B,"AA",Dataset!A:A,'Exclusions Check'!A349)</f>
        <v>0</v>
      </c>
      <c r="D349" s="6">
        <f>SUMIFS(Dataset!P:P,Dataset!B:B,"BB",Dataset!A:A,'Exclusions Check'!A349)</f>
        <v>0</v>
      </c>
      <c r="E349" s="6">
        <f>SUMIFS(Dataset!P:P,Dataset!B:B,"CC",Dataset!A:A,'Exclusions Check'!A349)</f>
        <v>0</v>
      </c>
      <c r="F349" s="13">
        <f t="shared" si="11"/>
        <v>0</v>
      </c>
      <c r="G349" s="13">
        <f ca="1">B349-F349</f>
        <v>0</v>
      </c>
      <c r="H349" s="13">
        <f t="shared" ca="1" si="10"/>
        <v>0</v>
      </c>
    </row>
    <row r="350" spans="2:8" x14ac:dyDescent="0.3">
      <c r="B350" s="6">
        <f ca="1">SUMIF(Dataset!$A$6:A10235,'Exclusions Check'!A350,Dataset!$P$6:$P$9892)</f>
        <v>0</v>
      </c>
      <c r="C350" s="6">
        <f>SUMIFS(Dataset!P:P,Dataset!B:B,"AA",Dataset!A:A,'Exclusions Check'!A350)</f>
        <v>0</v>
      </c>
      <c r="D350" s="6">
        <f>SUMIFS(Dataset!P:P,Dataset!B:B,"BB",Dataset!A:A,'Exclusions Check'!A350)</f>
        <v>0</v>
      </c>
      <c r="E350" s="6">
        <f>SUMIFS(Dataset!P:P,Dataset!B:B,"CC",Dataset!A:A,'Exclusions Check'!A350)</f>
        <v>0</v>
      </c>
      <c r="F350" s="13">
        <f t="shared" si="11"/>
        <v>0</v>
      </c>
      <c r="G350" s="13">
        <f ca="1">B350-F350</f>
        <v>0</v>
      </c>
      <c r="H350" s="13">
        <f t="shared" ca="1" si="10"/>
        <v>0</v>
      </c>
    </row>
    <row r="351" spans="2:8" x14ac:dyDescent="0.3">
      <c r="B351" s="6">
        <f ca="1">SUMIF(Dataset!$A$6:A10236,'Exclusions Check'!A351,Dataset!$P$6:$P$9892)</f>
        <v>0</v>
      </c>
      <c r="C351" s="6">
        <f>SUMIFS(Dataset!P:P,Dataset!B:B,"AA",Dataset!A:A,'Exclusions Check'!A351)</f>
        <v>0</v>
      </c>
      <c r="D351" s="6">
        <f>SUMIFS(Dataset!P:P,Dataset!B:B,"BB",Dataset!A:A,'Exclusions Check'!A351)</f>
        <v>0</v>
      </c>
      <c r="E351" s="6">
        <f>SUMIFS(Dataset!P:P,Dataset!B:B,"CC",Dataset!A:A,'Exclusions Check'!A351)</f>
        <v>0</v>
      </c>
      <c r="F351" s="13">
        <f t="shared" si="11"/>
        <v>0</v>
      </c>
      <c r="G351" s="13">
        <f ca="1">B351-F351</f>
        <v>0</v>
      </c>
      <c r="H351" s="13">
        <f t="shared" ca="1" si="10"/>
        <v>0</v>
      </c>
    </row>
    <row r="352" spans="2:8" x14ac:dyDescent="0.3">
      <c r="B352" s="6">
        <f ca="1">SUMIF(Dataset!$A$6:A10237,'Exclusions Check'!A352,Dataset!$P$6:$P$9892)</f>
        <v>0</v>
      </c>
      <c r="C352" s="6">
        <f>SUMIFS(Dataset!P:P,Dataset!B:B,"AA",Dataset!A:A,'Exclusions Check'!A352)</f>
        <v>0</v>
      </c>
      <c r="D352" s="6">
        <f>SUMIFS(Dataset!P:P,Dataset!B:B,"BB",Dataset!A:A,'Exclusions Check'!A352)</f>
        <v>0</v>
      </c>
      <c r="E352" s="6">
        <f>SUMIFS(Dataset!P:P,Dataset!B:B,"CC",Dataset!A:A,'Exclusions Check'!A352)</f>
        <v>0</v>
      </c>
      <c r="F352" s="13">
        <f t="shared" si="11"/>
        <v>0</v>
      </c>
      <c r="G352" s="13">
        <f ca="1">B352-F352</f>
        <v>0</v>
      </c>
      <c r="H352" s="13">
        <f t="shared" ca="1" si="10"/>
        <v>0</v>
      </c>
    </row>
    <row r="353" spans="2:8" x14ac:dyDescent="0.3">
      <c r="B353" s="6">
        <f ca="1">SUMIF(Dataset!$A$6:A10238,'Exclusions Check'!A353,Dataset!$P$6:$P$9892)</f>
        <v>0</v>
      </c>
      <c r="C353" s="6">
        <f>SUMIFS(Dataset!P:P,Dataset!B:B,"AA",Dataset!A:A,'Exclusions Check'!A353)</f>
        <v>0</v>
      </c>
      <c r="D353" s="6">
        <f>SUMIFS(Dataset!P:P,Dataset!B:B,"BB",Dataset!A:A,'Exclusions Check'!A353)</f>
        <v>0</v>
      </c>
      <c r="E353" s="6">
        <f>SUMIFS(Dataset!P:P,Dataset!B:B,"CC",Dataset!A:A,'Exclusions Check'!A353)</f>
        <v>0</v>
      </c>
      <c r="F353" s="13">
        <f t="shared" si="11"/>
        <v>0</v>
      </c>
      <c r="G353" s="13">
        <f ca="1">B353-F353</f>
        <v>0</v>
      </c>
      <c r="H353" s="13">
        <f t="shared" ca="1" si="10"/>
        <v>0</v>
      </c>
    </row>
    <row r="354" spans="2:8" x14ac:dyDescent="0.3">
      <c r="B354" s="6">
        <f ca="1">SUMIF(Dataset!$A$6:A10239,'Exclusions Check'!A354,Dataset!$P$6:$P$9892)</f>
        <v>0</v>
      </c>
      <c r="C354" s="6">
        <f>SUMIFS(Dataset!P:P,Dataset!B:B,"AA",Dataset!A:A,'Exclusions Check'!A354)</f>
        <v>0</v>
      </c>
      <c r="D354" s="6">
        <f>SUMIFS(Dataset!P:P,Dataset!B:B,"BB",Dataset!A:A,'Exclusions Check'!A354)</f>
        <v>0</v>
      </c>
      <c r="E354" s="6">
        <f>SUMIFS(Dataset!P:P,Dataset!B:B,"CC",Dataset!A:A,'Exclusions Check'!A354)</f>
        <v>0</v>
      </c>
      <c r="F354" s="13">
        <f t="shared" si="11"/>
        <v>0</v>
      </c>
      <c r="G354" s="13">
        <f ca="1">B354-F354</f>
        <v>0</v>
      </c>
      <c r="H354" s="13">
        <f t="shared" ca="1" si="10"/>
        <v>0</v>
      </c>
    </row>
    <row r="355" spans="2:8" x14ac:dyDescent="0.3">
      <c r="B355" s="6">
        <f ca="1">SUMIF(Dataset!$A$6:A10240,'Exclusions Check'!A355,Dataset!$P$6:$P$9892)</f>
        <v>0</v>
      </c>
      <c r="C355" s="6">
        <f>SUMIFS(Dataset!P:P,Dataset!B:B,"AA",Dataset!A:A,'Exclusions Check'!A355)</f>
        <v>0</v>
      </c>
      <c r="D355" s="6">
        <f>SUMIFS(Dataset!P:P,Dataset!B:B,"BB",Dataset!A:A,'Exclusions Check'!A355)</f>
        <v>0</v>
      </c>
      <c r="E355" s="6">
        <f>SUMIFS(Dataset!P:P,Dataset!B:B,"CC",Dataset!A:A,'Exclusions Check'!A355)</f>
        <v>0</v>
      </c>
      <c r="F355" s="13">
        <f t="shared" si="11"/>
        <v>0</v>
      </c>
      <c r="G355" s="13">
        <f ca="1">B355-F355</f>
        <v>0</v>
      </c>
      <c r="H355" s="13">
        <f t="shared" ca="1" si="10"/>
        <v>0</v>
      </c>
    </row>
    <row r="356" spans="2:8" x14ac:dyDescent="0.3">
      <c r="B356" s="6">
        <f ca="1">SUMIF(Dataset!$A$6:A10241,'Exclusions Check'!A356,Dataset!$P$6:$P$9892)</f>
        <v>0</v>
      </c>
      <c r="C356" s="6">
        <f>SUMIFS(Dataset!P:P,Dataset!B:B,"AA",Dataset!A:A,'Exclusions Check'!A356)</f>
        <v>0</v>
      </c>
      <c r="D356" s="6">
        <f>SUMIFS(Dataset!P:P,Dataset!B:B,"BB",Dataset!A:A,'Exclusions Check'!A356)</f>
        <v>0</v>
      </c>
      <c r="E356" s="6">
        <f>SUMIFS(Dataset!P:P,Dataset!B:B,"CC",Dataset!A:A,'Exclusions Check'!A356)</f>
        <v>0</v>
      </c>
      <c r="F356" s="13">
        <f t="shared" si="11"/>
        <v>0</v>
      </c>
      <c r="G356" s="13">
        <f ca="1">B356-F356</f>
        <v>0</v>
      </c>
      <c r="H356" s="13">
        <f t="shared" ca="1" si="10"/>
        <v>0</v>
      </c>
    </row>
    <row r="357" spans="2:8" x14ac:dyDescent="0.3">
      <c r="B357" s="6">
        <f ca="1">SUMIF(Dataset!$A$6:A10242,'Exclusions Check'!A357,Dataset!$P$6:$P$9892)</f>
        <v>0</v>
      </c>
      <c r="C357" s="6">
        <f>SUMIFS(Dataset!P:P,Dataset!B:B,"AA",Dataset!A:A,'Exclusions Check'!A357)</f>
        <v>0</v>
      </c>
      <c r="D357" s="6">
        <f>SUMIFS(Dataset!P:P,Dataset!B:B,"BB",Dataset!A:A,'Exclusions Check'!A357)</f>
        <v>0</v>
      </c>
      <c r="E357" s="6">
        <f>SUMIFS(Dataset!P:P,Dataset!B:B,"CC",Dataset!A:A,'Exclusions Check'!A357)</f>
        <v>0</v>
      </c>
      <c r="F357" s="13">
        <f t="shared" si="11"/>
        <v>0</v>
      </c>
      <c r="G357" s="13">
        <f ca="1">B357-F357</f>
        <v>0</v>
      </c>
      <c r="H357" s="13">
        <f t="shared" ca="1" si="10"/>
        <v>0</v>
      </c>
    </row>
    <row r="358" spans="2:8" x14ac:dyDescent="0.3">
      <c r="B358" s="6">
        <f ca="1">SUMIF(Dataset!$A$6:A10243,'Exclusions Check'!A358,Dataset!$P$6:$P$9892)</f>
        <v>0</v>
      </c>
      <c r="C358" s="6">
        <f>SUMIFS(Dataset!P:P,Dataset!B:B,"AA",Dataset!A:A,'Exclusions Check'!A358)</f>
        <v>0</v>
      </c>
      <c r="D358" s="6">
        <f>SUMIFS(Dataset!P:P,Dataset!B:B,"BB",Dataset!A:A,'Exclusions Check'!A358)</f>
        <v>0</v>
      </c>
      <c r="E358" s="6">
        <f>SUMIFS(Dataset!P:P,Dataset!B:B,"CC",Dataset!A:A,'Exclusions Check'!A358)</f>
        <v>0</v>
      </c>
      <c r="F358" s="13">
        <f t="shared" si="11"/>
        <v>0</v>
      </c>
      <c r="G358" s="13">
        <f ca="1">B358-F358</f>
        <v>0</v>
      </c>
      <c r="H358" s="13">
        <f t="shared" ca="1" si="10"/>
        <v>0</v>
      </c>
    </row>
    <row r="359" spans="2:8" x14ac:dyDescent="0.3">
      <c r="B359" s="6">
        <f ca="1">SUMIF(Dataset!$A$6:A10244,'Exclusions Check'!A359,Dataset!$P$6:$P$9892)</f>
        <v>0</v>
      </c>
      <c r="C359" s="6">
        <f>SUMIFS(Dataset!P:P,Dataset!B:B,"AA",Dataset!A:A,'Exclusions Check'!A359)</f>
        <v>0</v>
      </c>
      <c r="D359" s="6">
        <f>SUMIFS(Dataset!P:P,Dataset!B:B,"BB",Dataset!A:A,'Exclusions Check'!A359)</f>
        <v>0</v>
      </c>
      <c r="E359" s="6">
        <f>SUMIFS(Dataset!P:P,Dataset!B:B,"CC",Dataset!A:A,'Exclusions Check'!A359)</f>
        <v>0</v>
      </c>
      <c r="F359" s="13">
        <f t="shared" si="11"/>
        <v>0</v>
      </c>
      <c r="G359" s="13">
        <f ca="1">B359-F359</f>
        <v>0</v>
      </c>
      <c r="H359" s="13">
        <f t="shared" ca="1" si="10"/>
        <v>0</v>
      </c>
    </row>
    <row r="360" spans="2:8" x14ac:dyDescent="0.3">
      <c r="B360" s="6">
        <f ca="1">SUMIF(Dataset!$A$6:A10245,'Exclusions Check'!A360,Dataset!$P$6:$P$9892)</f>
        <v>0</v>
      </c>
      <c r="C360" s="6">
        <f>SUMIFS(Dataset!P:P,Dataset!B:B,"AA",Dataset!A:A,'Exclusions Check'!A360)</f>
        <v>0</v>
      </c>
      <c r="D360" s="6">
        <f>SUMIFS(Dataset!P:P,Dataset!B:B,"BB",Dataset!A:A,'Exclusions Check'!A360)</f>
        <v>0</v>
      </c>
      <c r="E360" s="6">
        <f>SUMIFS(Dataset!P:P,Dataset!B:B,"CC",Dataset!A:A,'Exclusions Check'!A360)</f>
        <v>0</v>
      </c>
      <c r="F360" s="13">
        <f t="shared" si="11"/>
        <v>0</v>
      </c>
      <c r="G360" s="13">
        <f ca="1">B360-F360</f>
        <v>0</v>
      </c>
      <c r="H360" s="13">
        <f t="shared" ca="1" si="10"/>
        <v>0</v>
      </c>
    </row>
    <row r="361" spans="2:8" x14ac:dyDescent="0.3">
      <c r="B361" s="6">
        <f ca="1">SUMIF(Dataset!$A$6:A10246,'Exclusions Check'!A361,Dataset!$P$6:$P$9892)</f>
        <v>0</v>
      </c>
      <c r="C361" s="6">
        <f>SUMIFS(Dataset!P:P,Dataset!B:B,"AA",Dataset!A:A,'Exclusions Check'!A361)</f>
        <v>0</v>
      </c>
      <c r="D361" s="6">
        <f>SUMIFS(Dataset!P:P,Dataset!B:B,"BB",Dataset!A:A,'Exclusions Check'!A361)</f>
        <v>0</v>
      </c>
      <c r="E361" s="6">
        <f>SUMIFS(Dataset!P:P,Dataset!B:B,"CC",Dataset!A:A,'Exclusions Check'!A361)</f>
        <v>0</v>
      </c>
      <c r="F361" s="13">
        <f t="shared" si="11"/>
        <v>0</v>
      </c>
      <c r="G361" s="13">
        <f ca="1">B361-F361</f>
        <v>0</v>
      </c>
      <c r="H361" s="13">
        <f t="shared" ca="1" si="10"/>
        <v>0</v>
      </c>
    </row>
    <row r="362" spans="2:8" x14ac:dyDescent="0.3">
      <c r="B362" s="6">
        <f ca="1">SUMIF(Dataset!$A$6:A10247,'Exclusions Check'!A362,Dataset!$P$6:$P$9892)</f>
        <v>0</v>
      </c>
      <c r="C362" s="6">
        <f>SUMIFS(Dataset!P:P,Dataset!B:B,"AA",Dataset!A:A,'Exclusions Check'!A362)</f>
        <v>0</v>
      </c>
      <c r="D362" s="6">
        <f>SUMIFS(Dataset!P:P,Dataset!B:B,"BB",Dataset!A:A,'Exclusions Check'!A362)</f>
        <v>0</v>
      </c>
      <c r="E362" s="6">
        <f>SUMIFS(Dataset!P:P,Dataset!B:B,"CC",Dataset!A:A,'Exclusions Check'!A362)</f>
        <v>0</v>
      </c>
      <c r="F362" s="13">
        <f t="shared" si="11"/>
        <v>0</v>
      </c>
      <c r="G362" s="13">
        <f ca="1">B362-F362</f>
        <v>0</v>
      </c>
      <c r="H362" s="13">
        <f t="shared" ca="1" si="10"/>
        <v>0</v>
      </c>
    </row>
    <row r="363" spans="2:8" x14ac:dyDescent="0.3">
      <c r="B363" s="6">
        <f ca="1">SUMIF(Dataset!$A$6:A10248,'Exclusions Check'!A363,Dataset!$P$6:$P$9892)</f>
        <v>0</v>
      </c>
      <c r="C363" s="6">
        <f>SUMIFS(Dataset!P:P,Dataset!B:B,"AA",Dataset!A:A,'Exclusions Check'!A363)</f>
        <v>0</v>
      </c>
      <c r="D363" s="6">
        <f>SUMIFS(Dataset!P:P,Dataset!B:B,"BB",Dataset!A:A,'Exclusions Check'!A363)</f>
        <v>0</v>
      </c>
      <c r="E363" s="6">
        <f>SUMIFS(Dataset!P:P,Dataset!B:B,"CC",Dataset!A:A,'Exclusions Check'!A363)</f>
        <v>0</v>
      </c>
      <c r="F363" s="13">
        <f t="shared" si="11"/>
        <v>0</v>
      </c>
      <c r="G363" s="13">
        <f ca="1">B363-F363</f>
        <v>0</v>
      </c>
      <c r="H363" s="13">
        <f t="shared" ca="1" si="10"/>
        <v>0</v>
      </c>
    </row>
    <row r="364" spans="2:8" x14ac:dyDescent="0.3">
      <c r="B364" s="6">
        <f ca="1">SUMIF(Dataset!$A$6:A10249,'Exclusions Check'!A364,Dataset!$P$6:$P$9892)</f>
        <v>0</v>
      </c>
      <c r="C364" s="6">
        <f>SUMIFS(Dataset!P:P,Dataset!B:B,"AA",Dataset!A:A,'Exclusions Check'!A364)</f>
        <v>0</v>
      </c>
      <c r="D364" s="6">
        <f>SUMIFS(Dataset!P:P,Dataset!B:B,"BB",Dataset!A:A,'Exclusions Check'!A364)</f>
        <v>0</v>
      </c>
      <c r="E364" s="6">
        <f>SUMIFS(Dataset!P:P,Dataset!B:B,"CC",Dataset!A:A,'Exclusions Check'!A364)</f>
        <v>0</v>
      </c>
      <c r="F364" s="13">
        <f t="shared" si="11"/>
        <v>0</v>
      </c>
      <c r="G364" s="13">
        <f ca="1">B364-F364</f>
        <v>0</v>
      </c>
      <c r="H364" s="13">
        <f t="shared" ca="1" si="10"/>
        <v>0</v>
      </c>
    </row>
    <row r="365" spans="2:8" x14ac:dyDescent="0.3">
      <c r="B365" s="6">
        <f ca="1">SUMIF(Dataset!$A$6:A10250,'Exclusions Check'!A365,Dataset!$P$6:$P$9892)</f>
        <v>0</v>
      </c>
      <c r="C365" s="6">
        <f>SUMIFS(Dataset!P:P,Dataset!B:B,"AA",Dataset!A:A,'Exclusions Check'!A365)</f>
        <v>0</v>
      </c>
      <c r="D365" s="6">
        <f>SUMIFS(Dataset!P:P,Dataset!B:B,"BB",Dataset!A:A,'Exclusions Check'!A365)</f>
        <v>0</v>
      </c>
      <c r="E365" s="6">
        <f>SUMIFS(Dataset!P:P,Dataset!B:B,"CC",Dataset!A:A,'Exclusions Check'!A365)</f>
        <v>0</v>
      </c>
      <c r="F365" s="13">
        <f t="shared" si="11"/>
        <v>0</v>
      </c>
      <c r="G365" s="13">
        <f ca="1">B365-F365</f>
        <v>0</v>
      </c>
      <c r="H365" s="13">
        <f t="shared" ca="1" si="10"/>
        <v>0</v>
      </c>
    </row>
    <row r="366" spans="2:8" x14ac:dyDescent="0.3">
      <c r="B366" s="6">
        <f ca="1">SUMIF(Dataset!$A$6:A10251,'Exclusions Check'!A366,Dataset!$P$6:$P$9892)</f>
        <v>0</v>
      </c>
      <c r="C366" s="6">
        <f>SUMIFS(Dataset!P:P,Dataset!B:B,"AA",Dataset!A:A,'Exclusions Check'!A366)</f>
        <v>0</v>
      </c>
      <c r="D366" s="6">
        <f>SUMIFS(Dataset!P:P,Dataset!B:B,"BB",Dataset!A:A,'Exclusions Check'!A366)</f>
        <v>0</v>
      </c>
      <c r="E366" s="6">
        <f>SUMIFS(Dataset!P:P,Dataset!B:B,"CC",Dataset!A:A,'Exclusions Check'!A366)</f>
        <v>0</v>
      </c>
      <c r="F366" s="13">
        <f t="shared" si="11"/>
        <v>0</v>
      </c>
      <c r="G366" s="13">
        <f ca="1">B366-F366</f>
        <v>0</v>
      </c>
      <c r="H366" s="13">
        <f t="shared" ca="1" si="10"/>
        <v>0</v>
      </c>
    </row>
    <row r="367" spans="2:8" x14ac:dyDescent="0.3">
      <c r="B367" s="6">
        <f ca="1">SUMIF(Dataset!$A$6:A10252,'Exclusions Check'!A367,Dataset!$P$6:$P$9892)</f>
        <v>0</v>
      </c>
      <c r="C367" s="6">
        <f>SUMIFS(Dataset!P:P,Dataset!B:B,"AA",Dataset!A:A,'Exclusions Check'!A367)</f>
        <v>0</v>
      </c>
      <c r="D367" s="6">
        <f>SUMIFS(Dataset!P:P,Dataset!B:B,"BB",Dataset!A:A,'Exclusions Check'!A367)</f>
        <v>0</v>
      </c>
      <c r="E367" s="6">
        <f>SUMIFS(Dataset!P:P,Dataset!B:B,"CC",Dataset!A:A,'Exclusions Check'!A367)</f>
        <v>0</v>
      </c>
      <c r="F367" s="13">
        <f t="shared" si="11"/>
        <v>0</v>
      </c>
      <c r="G367" s="13">
        <f ca="1">B367-F367</f>
        <v>0</v>
      </c>
      <c r="H367" s="13">
        <f t="shared" ca="1" si="10"/>
        <v>0</v>
      </c>
    </row>
    <row r="368" spans="2:8" x14ac:dyDescent="0.3">
      <c r="B368" s="6">
        <f ca="1">SUMIF(Dataset!$A$6:A10253,'Exclusions Check'!A368,Dataset!$P$6:$P$9892)</f>
        <v>0</v>
      </c>
      <c r="C368" s="6">
        <f>SUMIFS(Dataset!P:P,Dataset!B:B,"AA",Dataset!A:A,'Exclusions Check'!A368)</f>
        <v>0</v>
      </c>
      <c r="D368" s="6">
        <f>SUMIFS(Dataset!P:P,Dataset!B:B,"BB",Dataset!A:A,'Exclusions Check'!A368)</f>
        <v>0</v>
      </c>
      <c r="E368" s="6">
        <f>SUMIFS(Dataset!P:P,Dataset!B:B,"CC",Dataset!A:A,'Exclusions Check'!A368)</f>
        <v>0</v>
      </c>
      <c r="F368" s="13">
        <f t="shared" si="11"/>
        <v>0</v>
      </c>
      <c r="G368" s="13">
        <f ca="1">B368-F368</f>
        <v>0</v>
      </c>
      <c r="H368" s="13">
        <f t="shared" ca="1" si="10"/>
        <v>0</v>
      </c>
    </row>
    <row r="369" spans="2:8" x14ac:dyDescent="0.3">
      <c r="B369" s="6">
        <f ca="1">SUMIF(Dataset!$A$6:A10254,'Exclusions Check'!A369,Dataset!$P$6:$P$9892)</f>
        <v>0</v>
      </c>
      <c r="C369" s="6">
        <f>SUMIFS(Dataset!P:P,Dataset!B:B,"AA",Dataset!A:A,'Exclusions Check'!A369)</f>
        <v>0</v>
      </c>
      <c r="D369" s="6">
        <f>SUMIFS(Dataset!P:P,Dataset!B:B,"BB",Dataset!A:A,'Exclusions Check'!A369)</f>
        <v>0</v>
      </c>
      <c r="E369" s="6">
        <f>SUMIFS(Dataset!P:P,Dataset!B:B,"CC",Dataset!A:A,'Exclusions Check'!A369)</f>
        <v>0</v>
      </c>
      <c r="F369" s="13">
        <f t="shared" si="11"/>
        <v>0</v>
      </c>
      <c r="G369" s="13">
        <f ca="1">B369-F369</f>
        <v>0</v>
      </c>
      <c r="H369" s="13">
        <f t="shared" ca="1" si="10"/>
        <v>0</v>
      </c>
    </row>
    <row r="370" spans="2:8" x14ac:dyDescent="0.3">
      <c r="B370" s="6">
        <f ca="1">SUMIF(Dataset!$A$6:A10255,'Exclusions Check'!A370,Dataset!$P$6:$P$9892)</f>
        <v>0</v>
      </c>
      <c r="C370" s="6">
        <f>SUMIFS(Dataset!P:P,Dataset!B:B,"AA",Dataset!A:A,'Exclusions Check'!A370)</f>
        <v>0</v>
      </c>
      <c r="D370" s="6">
        <f>SUMIFS(Dataset!P:P,Dataset!B:B,"BB",Dataset!A:A,'Exclusions Check'!A370)</f>
        <v>0</v>
      </c>
      <c r="E370" s="6">
        <f>SUMIFS(Dataset!P:P,Dataset!B:B,"CC",Dataset!A:A,'Exclusions Check'!A370)</f>
        <v>0</v>
      </c>
      <c r="F370" s="13">
        <f t="shared" si="11"/>
        <v>0</v>
      </c>
      <c r="G370" s="13">
        <f ca="1">B370-F370</f>
        <v>0</v>
      </c>
      <c r="H370" s="13">
        <f t="shared" ca="1" si="10"/>
        <v>0</v>
      </c>
    </row>
    <row r="371" spans="2:8" x14ac:dyDescent="0.3">
      <c r="B371" s="6">
        <f ca="1">SUMIF(Dataset!$A$6:A10256,'Exclusions Check'!A371,Dataset!$P$6:$P$9892)</f>
        <v>0</v>
      </c>
      <c r="C371" s="6">
        <f>SUMIFS(Dataset!P:P,Dataset!B:B,"AA",Dataset!A:A,'Exclusions Check'!A371)</f>
        <v>0</v>
      </c>
      <c r="D371" s="6">
        <f>SUMIFS(Dataset!P:P,Dataset!B:B,"BB",Dataset!A:A,'Exclusions Check'!A371)</f>
        <v>0</v>
      </c>
      <c r="E371" s="6">
        <f>SUMIFS(Dataset!P:P,Dataset!B:B,"CC",Dataset!A:A,'Exclusions Check'!A371)</f>
        <v>0</v>
      </c>
      <c r="F371" s="13">
        <f t="shared" si="11"/>
        <v>0</v>
      </c>
      <c r="G371" s="13">
        <f ca="1">B371-F371</f>
        <v>0</v>
      </c>
      <c r="H371" s="13">
        <f t="shared" ca="1" si="10"/>
        <v>0</v>
      </c>
    </row>
    <row r="372" spans="2:8" x14ac:dyDescent="0.3">
      <c r="B372" s="6">
        <f ca="1">SUMIF(Dataset!$A$6:A10257,'Exclusions Check'!A372,Dataset!$P$6:$P$9892)</f>
        <v>0</v>
      </c>
      <c r="C372" s="6">
        <f>SUMIFS(Dataset!P:P,Dataset!B:B,"AA",Dataset!A:A,'Exclusions Check'!A372)</f>
        <v>0</v>
      </c>
      <c r="D372" s="6">
        <f>SUMIFS(Dataset!P:P,Dataset!B:B,"BB",Dataset!A:A,'Exclusions Check'!A372)</f>
        <v>0</v>
      </c>
      <c r="E372" s="6">
        <f>SUMIFS(Dataset!P:P,Dataset!B:B,"CC",Dataset!A:A,'Exclusions Check'!A372)</f>
        <v>0</v>
      </c>
      <c r="F372" s="13">
        <f t="shared" si="11"/>
        <v>0</v>
      </c>
      <c r="G372" s="13">
        <f ca="1">B372-F372</f>
        <v>0</v>
      </c>
      <c r="H372" s="13">
        <f t="shared" ca="1" si="10"/>
        <v>0</v>
      </c>
    </row>
    <row r="373" spans="2:8" x14ac:dyDescent="0.3">
      <c r="B373" s="6">
        <f ca="1">SUMIF(Dataset!$A$6:A10258,'Exclusions Check'!A373,Dataset!$P$6:$P$9892)</f>
        <v>0</v>
      </c>
      <c r="C373" s="6">
        <f>SUMIFS(Dataset!P:P,Dataset!B:B,"AA",Dataset!A:A,'Exclusions Check'!A373)</f>
        <v>0</v>
      </c>
      <c r="D373" s="6">
        <f>SUMIFS(Dataset!P:P,Dataset!B:B,"BB",Dataset!A:A,'Exclusions Check'!A373)</f>
        <v>0</v>
      </c>
      <c r="E373" s="6">
        <f>SUMIFS(Dataset!P:P,Dataset!B:B,"CC",Dataset!A:A,'Exclusions Check'!A373)</f>
        <v>0</v>
      </c>
      <c r="F373" s="13">
        <f t="shared" si="11"/>
        <v>0</v>
      </c>
      <c r="G373" s="13">
        <f ca="1">B373-F373</f>
        <v>0</v>
      </c>
      <c r="H373" s="13">
        <f t="shared" ca="1" si="10"/>
        <v>0</v>
      </c>
    </row>
    <row r="374" spans="2:8" x14ac:dyDescent="0.3">
      <c r="B374" s="6">
        <f ca="1">SUMIF(Dataset!$A$6:A10259,'Exclusions Check'!A374,Dataset!$P$6:$P$9892)</f>
        <v>0</v>
      </c>
      <c r="C374" s="6">
        <f>SUMIFS(Dataset!P:P,Dataset!B:B,"AA",Dataset!A:A,'Exclusions Check'!A374)</f>
        <v>0</v>
      </c>
      <c r="D374" s="6">
        <f>SUMIFS(Dataset!P:P,Dataset!B:B,"BB",Dataset!A:A,'Exclusions Check'!A374)</f>
        <v>0</v>
      </c>
      <c r="E374" s="6">
        <f>SUMIFS(Dataset!P:P,Dataset!B:B,"CC",Dataset!A:A,'Exclusions Check'!A374)</f>
        <v>0</v>
      </c>
      <c r="F374" s="13">
        <f t="shared" si="11"/>
        <v>0</v>
      </c>
      <c r="G374" s="13">
        <f ca="1">B374-F374</f>
        <v>0</v>
      </c>
      <c r="H374" s="13">
        <f t="shared" ca="1" si="10"/>
        <v>0</v>
      </c>
    </row>
    <row r="375" spans="2:8" x14ac:dyDescent="0.3">
      <c r="B375" s="6">
        <f ca="1">SUMIF(Dataset!$A$6:A10260,'Exclusions Check'!A375,Dataset!$P$6:$P$9892)</f>
        <v>0</v>
      </c>
      <c r="C375" s="6">
        <f>SUMIFS(Dataset!P:P,Dataset!B:B,"AA",Dataset!A:A,'Exclusions Check'!A375)</f>
        <v>0</v>
      </c>
      <c r="D375" s="6">
        <f>SUMIFS(Dataset!P:P,Dataset!B:B,"BB",Dataset!A:A,'Exclusions Check'!A375)</f>
        <v>0</v>
      </c>
      <c r="E375" s="6">
        <f>SUMIFS(Dataset!P:P,Dataset!B:B,"CC",Dataset!A:A,'Exclusions Check'!A375)</f>
        <v>0</v>
      </c>
      <c r="F375" s="13">
        <f t="shared" si="11"/>
        <v>0</v>
      </c>
      <c r="G375" s="13">
        <f ca="1">B375-F375</f>
        <v>0</v>
      </c>
      <c r="H375" s="13">
        <f t="shared" ca="1" si="10"/>
        <v>0</v>
      </c>
    </row>
    <row r="376" spans="2:8" x14ac:dyDescent="0.3">
      <c r="B376" s="6">
        <f ca="1">SUMIF(Dataset!$A$6:A10261,'Exclusions Check'!A376,Dataset!$P$6:$P$9892)</f>
        <v>0</v>
      </c>
      <c r="C376" s="6">
        <f>SUMIFS(Dataset!P:P,Dataset!B:B,"AA",Dataset!A:A,'Exclusions Check'!A376)</f>
        <v>0</v>
      </c>
      <c r="D376" s="6">
        <f>SUMIFS(Dataset!P:P,Dataset!B:B,"BB",Dataset!A:A,'Exclusions Check'!A376)</f>
        <v>0</v>
      </c>
      <c r="E376" s="6">
        <f>SUMIFS(Dataset!P:P,Dataset!B:B,"CC",Dataset!A:A,'Exclusions Check'!A376)</f>
        <v>0</v>
      </c>
      <c r="F376" s="13">
        <f t="shared" si="11"/>
        <v>0</v>
      </c>
      <c r="G376" s="13">
        <f ca="1">B376-F376</f>
        <v>0</v>
      </c>
      <c r="H376" s="13">
        <f t="shared" ca="1" si="10"/>
        <v>0</v>
      </c>
    </row>
    <row r="377" spans="2:8" x14ac:dyDescent="0.3">
      <c r="B377" s="6">
        <f ca="1">SUMIF(Dataset!$A$6:A10262,'Exclusions Check'!A377,Dataset!$P$6:$P$9892)</f>
        <v>0</v>
      </c>
      <c r="C377" s="6">
        <f>SUMIFS(Dataset!P:P,Dataset!B:B,"AA",Dataset!A:A,'Exclusions Check'!A377)</f>
        <v>0</v>
      </c>
      <c r="D377" s="6">
        <f>SUMIFS(Dataset!P:P,Dataset!B:B,"BB",Dataset!A:A,'Exclusions Check'!A377)</f>
        <v>0</v>
      </c>
      <c r="E377" s="6">
        <f>SUMIFS(Dataset!P:P,Dataset!B:B,"CC",Dataset!A:A,'Exclusions Check'!A377)</f>
        <v>0</v>
      </c>
      <c r="F377" s="13">
        <f t="shared" si="11"/>
        <v>0</v>
      </c>
      <c r="G377" s="13">
        <f ca="1">B377-F377</f>
        <v>0</v>
      </c>
      <c r="H377" s="13">
        <f t="shared" ca="1" si="10"/>
        <v>0</v>
      </c>
    </row>
    <row r="378" spans="2:8" x14ac:dyDescent="0.3">
      <c r="B378" s="6">
        <f ca="1">SUMIF(Dataset!$A$6:A10263,'Exclusions Check'!A378,Dataset!$P$6:$P$9892)</f>
        <v>0</v>
      </c>
      <c r="C378" s="6">
        <f>SUMIFS(Dataset!P:P,Dataset!B:B,"AA",Dataset!A:A,'Exclusions Check'!A378)</f>
        <v>0</v>
      </c>
      <c r="D378" s="6">
        <f>SUMIFS(Dataset!P:P,Dataset!B:B,"BB",Dataset!A:A,'Exclusions Check'!A378)</f>
        <v>0</v>
      </c>
      <c r="E378" s="6">
        <f>SUMIFS(Dataset!P:P,Dataset!B:B,"CC",Dataset!A:A,'Exclusions Check'!A378)</f>
        <v>0</v>
      </c>
      <c r="F378" s="13">
        <f t="shared" si="11"/>
        <v>0</v>
      </c>
      <c r="G378" s="13">
        <f ca="1">B378-F378</f>
        <v>0</v>
      </c>
      <c r="H378" s="13">
        <f t="shared" ca="1" si="10"/>
        <v>0</v>
      </c>
    </row>
    <row r="379" spans="2:8" x14ac:dyDescent="0.3">
      <c r="B379" s="6">
        <f ca="1">SUMIF(Dataset!$A$6:A10264,'Exclusions Check'!A379,Dataset!$P$6:$P$9892)</f>
        <v>0</v>
      </c>
      <c r="C379" s="6">
        <f>SUMIFS(Dataset!P:P,Dataset!B:B,"AA",Dataset!A:A,'Exclusions Check'!A379)</f>
        <v>0</v>
      </c>
      <c r="D379" s="6">
        <f>SUMIFS(Dataset!P:P,Dataset!B:B,"BB",Dataset!A:A,'Exclusions Check'!A379)</f>
        <v>0</v>
      </c>
      <c r="E379" s="6">
        <f>SUMIFS(Dataset!P:P,Dataset!B:B,"CC",Dataset!A:A,'Exclusions Check'!A379)</f>
        <v>0</v>
      </c>
      <c r="F379" s="13">
        <f t="shared" si="11"/>
        <v>0</v>
      </c>
      <c r="G379" s="13">
        <f ca="1">B379-F379</f>
        <v>0</v>
      </c>
      <c r="H379" s="13">
        <f t="shared" ca="1" si="10"/>
        <v>0</v>
      </c>
    </row>
    <row r="380" spans="2:8" x14ac:dyDescent="0.3">
      <c r="B380" s="6">
        <f ca="1">SUMIF(Dataset!$A$6:A10265,'Exclusions Check'!A380,Dataset!$P$6:$P$9892)</f>
        <v>0</v>
      </c>
      <c r="C380" s="6">
        <f>SUMIFS(Dataset!P:P,Dataset!B:B,"AA",Dataset!A:A,'Exclusions Check'!A380)</f>
        <v>0</v>
      </c>
      <c r="D380" s="6">
        <f>SUMIFS(Dataset!P:P,Dataset!B:B,"BB",Dataset!A:A,'Exclusions Check'!A380)</f>
        <v>0</v>
      </c>
      <c r="E380" s="6">
        <f>SUMIFS(Dataset!P:P,Dataset!B:B,"CC",Dataset!A:A,'Exclusions Check'!A380)</f>
        <v>0</v>
      </c>
      <c r="F380" s="13">
        <f t="shared" si="11"/>
        <v>0</v>
      </c>
      <c r="G380" s="13">
        <f ca="1">B380-F380</f>
        <v>0</v>
      </c>
      <c r="H380" s="13">
        <f t="shared" ca="1" si="10"/>
        <v>0</v>
      </c>
    </row>
    <row r="381" spans="2:8" x14ac:dyDescent="0.3">
      <c r="B381" s="6">
        <f ca="1">SUMIF(Dataset!$A$6:A10266,'Exclusions Check'!A381,Dataset!$P$6:$P$9892)</f>
        <v>0</v>
      </c>
      <c r="C381" s="6">
        <f>SUMIFS(Dataset!P:P,Dataset!B:B,"AA",Dataset!A:A,'Exclusions Check'!A381)</f>
        <v>0</v>
      </c>
      <c r="D381" s="6">
        <f>SUMIFS(Dataset!P:P,Dataset!B:B,"BB",Dataset!A:A,'Exclusions Check'!A381)</f>
        <v>0</v>
      </c>
      <c r="E381" s="6">
        <f>SUMIFS(Dataset!P:P,Dataset!B:B,"CC",Dataset!A:A,'Exclusions Check'!A381)</f>
        <v>0</v>
      </c>
      <c r="F381" s="13">
        <f t="shared" si="11"/>
        <v>0</v>
      </c>
      <c r="G381" s="13">
        <f ca="1">B381-F381</f>
        <v>0</v>
      </c>
      <c r="H381" s="13">
        <f t="shared" ca="1" si="10"/>
        <v>0</v>
      </c>
    </row>
    <row r="382" spans="2:8" x14ac:dyDescent="0.3">
      <c r="B382" s="6">
        <f ca="1">SUMIF(Dataset!$A$6:A10267,'Exclusions Check'!A382,Dataset!$P$6:$P$9892)</f>
        <v>0</v>
      </c>
      <c r="C382" s="6">
        <f>SUMIFS(Dataset!P:P,Dataset!B:B,"AA",Dataset!A:A,'Exclusions Check'!A382)</f>
        <v>0</v>
      </c>
      <c r="D382" s="6">
        <f>SUMIFS(Dataset!P:P,Dataset!B:B,"BB",Dataset!A:A,'Exclusions Check'!A382)</f>
        <v>0</v>
      </c>
      <c r="E382" s="6">
        <f>SUMIFS(Dataset!P:P,Dataset!B:B,"CC",Dataset!A:A,'Exclusions Check'!A382)</f>
        <v>0</v>
      </c>
      <c r="F382" s="13">
        <f t="shared" si="11"/>
        <v>0</v>
      </c>
      <c r="G382" s="13">
        <f ca="1">B382-F382</f>
        <v>0</v>
      </c>
      <c r="H382" s="13">
        <f t="shared" ca="1" si="10"/>
        <v>0</v>
      </c>
    </row>
    <row r="383" spans="2:8" x14ac:dyDescent="0.3">
      <c r="B383" s="6">
        <f ca="1">SUMIF(Dataset!$A$6:A10268,'Exclusions Check'!A383,Dataset!$P$6:$P$9892)</f>
        <v>0</v>
      </c>
      <c r="C383" s="6">
        <f>SUMIFS(Dataset!P:P,Dataset!B:B,"AA",Dataset!A:A,'Exclusions Check'!A383)</f>
        <v>0</v>
      </c>
      <c r="D383" s="6">
        <f>SUMIFS(Dataset!P:P,Dataset!B:B,"BB",Dataset!A:A,'Exclusions Check'!A383)</f>
        <v>0</v>
      </c>
      <c r="E383" s="6">
        <f>SUMIFS(Dataset!P:P,Dataset!B:B,"CC",Dataset!A:A,'Exclusions Check'!A383)</f>
        <v>0</v>
      </c>
      <c r="F383" s="13">
        <f t="shared" si="11"/>
        <v>0</v>
      </c>
      <c r="G383" s="13">
        <f ca="1">B383-F383</f>
        <v>0</v>
      </c>
      <c r="H383" s="13">
        <f t="shared" ca="1" si="10"/>
        <v>0</v>
      </c>
    </row>
    <row r="384" spans="2:8" x14ac:dyDescent="0.3">
      <c r="B384" s="6">
        <f ca="1">SUMIF(Dataset!$A$6:A10269,'Exclusions Check'!A384,Dataset!$P$6:$P$9892)</f>
        <v>0</v>
      </c>
      <c r="C384" s="6">
        <f>SUMIFS(Dataset!P:P,Dataset!B:B,"AA",Dataset!A:A,'Exclusions Check'!A384)</f>
        <v>0</v>
      </c>
      <c r="D384" s="6">
        <f>SUMIFS(Dataset!P:P,Dataset!B:B,"BB",Dataset!A:A,'Exclusions Check'!A384)</f>
        <v>0</v>
      </c>
      <c r="E384" s="6">
        <f>SUMIFS(Dataset!P:P,Dataset!B:B,"CC",Dataset!A:A,'Exclusions Check'!A384)</f>
        <v>0</v>
      </c>
      <c r="F384" s="13">
        <f t="shared" si="11"/>
        <v>0</v>
      </c>
      <c r="G384" s="13">
        <f ca="1">B384-F384</f>
        <v>0</v>
      </c>
      <c r="H384" s="13">
        <f t="shared" ca="1" si="10"/>
        <v>0</v>
      </c>
    </row>
    <row r="385" spans="2:8" x14ac:dyDescent="0.3">
      <c r="B385" s="6">
        <f ca="1">SUMIF(Dataset!$A$6:A10270,'Exclusions Check'!A385,Dataset!$P$6:$P$9892)</f>
        <v>0</v>
      </c>
      <c r="C385" s="6">
        <f>SUMIFS(Dataset!P:P,Dataset!B:B,"AA",Dataset!A:A,'Exclusions Check'!A385)</f>
        <v>0</v>
      </c>
      <c r="D385" s="6">
        <f>SUMIFS(Dataset!P:P,Dataset!B:B,"BB",Dataset!A:A,'Exclusions Check'!A385)</f>
        <v>0</v>
      </c>
      <c r="E385" s="6">
        <f>SUMIFS(Dataset!P:P,Dataset!B:B,"CC",Dataset!A:A,'Exclusions Check'!A385)</f>
        <v>0</v>
      </c>
      <c r="F385" s="13">
        <f t="shared" si="11"/>
        <v>0</v>
      </c>
      <c r="G385" s="13">
        <f ca="1">B385-F385</f>
        <v>0</v>
      </c>
      <c r="H385" s="13">
        <f t="shared" ca="1" si="10"/>
        <v>0</v>
      </c>
    </row>
    <row r="386" spans="2:8" x14ac:dyDescent="0.3">
      <c r="B386" s="6">
        <f ca="1">SUMIF(Dataset!$A$6:A10271,'Exclusions Check'!A386,Dataset!$P$6:$P$9892)</f>
        <v>0</v>
      </c>
      <c r="C386" s="6">
        <f>SUMIFS(Dataset!P:P,Dataset!B:B,"AA",Dataset!A:A,'Exclusions Check'!A386)</f>
        <v>0</v>
      </c>
      <c r="D386" s="6">
        <f>SUMIFS(Dataset!P:P,Dataset!B:B,"BB",Dataset!A:A,'Exclusions Check'!A386)</f>
        <v>0</v>
      </c>
      <c r="E386" s="6">
        <f>SUMIFS(Dataset!P:P,Dataset!B:B,"CC",Dataset!A:A,'Exclusions Check'!A386)</f>
        <v>0</v>
      </c>
      <c r="F386" s="13">
        <f t="shared" si="11"/>
        <v>0</v>
      </c>
      <c r="G386" s="13">
        <f ca="1">B386-F386</f>
        <v>0</v>
      </c>
      <c r="H386" s="13">
        <f t="shared" ca="1" si="10"/>
        <v>0</v>
      </c>
    </row>
    <row r="387" spans="2:8" x14ac:dyDescent="0.3">
      <c r="B387" s="6">
        <f ca="1">SUMIF(Dataset!$A$6:A10272,'Exclusions Check'!A387,Dataset!$P$6:$P$9892)</f>
        <v>0</v>
      </c>
      <c r="C387" s="6">
        <f>SUMIFS(Dataset!P:P,Dataset!B:B,"AA",Dataset!A:A,'Exclusions Check'!A387)</f>
        <v>0</v>
      </c>
      <c r="D387" s="6">
        <f>SUMIFS(Dataset!P:P,Dataset!B:B,"BB",Dataset!A:A,'Exclusions Check'!A387)</f>
        <v>0</v>
      </c>
      <c r="E387" s="6">
        <f>SUMIFS(Dataset!P:P,Dataset!B:B,"CC",Dataset!A:A,'Exclusions Check'!A387)</f>
        <v>0</v>
      </c>
      <c r="F387" s="13">
        <f t="shared" si="11"/>
        <v>0</v>
      </c>
      <c r="G387" s="13">
        <f ca="1">B387-F387</f>
        <v>0</v>
      </c>
      <c r="H387" s="13">
        <f t="shared" ca="1" si="10"/>
        <v>0</v>
      </c>
    </row>
    <row r="388" spans="2:8" x14ac:dyDescent="0.3">
      <c r="B388" s="6">
        <f ca="1">SUMIF(Dataset!$A$6:A10273,'Exclusions Check'!A388,Dataset!$P$6:$P$9892)</f>
        <v>0</v>
      </c>
      <c r="C388" s="6">
        <f>SUMIFS(Dataset!P:P,Dataset!B:B,"AA",Dataset!A:A,'Exclusions Check'!A388)</f>
        <v>0</v>
      </c>
      <c r="D388" s="6">
        <f>SUMIFS(Dataset!P:P,Dataset!B:B,"BB",Dataset!A:A,'Exclusions Check'!A388)</f>
        <v>0</v>
      </c>
      <c r="E388" s="6">
        <f>SUMIFS(Dataset!P:P,Dataset!B:B,"CC",Dataset!A:A,'Exclusions Check'!A388)</f>
        <v>0</v>
      </c>
      <c r="F388" s="13">
        <f t="shared" si="11"/>
        <v>0</v>
      </c>
      <c r="G388" s="13">
        <f ca="1">B388-F388</f>
        <v>0</v>
      </c>
      <c r="H388" s="13">
        <f t="shared" ca="1" si="10"/>
        <v>0</v>
      </c>
    </row>
    <row r="389" spans="2:8" x14ac:dyDescent="0.3">
      <c r="B389" s="6">
        <f ca="1">SUMIF(Dataset!$A$6:A10274,'Exclusions Check'!A389,Dataset!$P$6:$P$9892)</f>
        <v>0</v>
      </c>
      <c r="C389" s="6">
        <f>SUMIFS(Dataset!P:P,Dataset!B:B,"AA",Dataset!A:A,'Exclusions Check'!A389)</f>
        <v>0</v>
      </c>
      <c r="D389" s="6">
        <f>SUMIFS(Dataset!P:P,Dataset!B:B,"BB",Dataset!A:A,'Exclusions Check'!A389)</f>
        <v>0</v>
      </c>
      <c r="E389" s="6">
        <f>SUMIFS(Dataset!P:P,Dataset!B:B,"CC",Dataset!A:A,'Exclusions Check'!A389)</f>
        <v>0</v>
      </c>
      <c r="F389" s="13">
        <f t="shared" si="11"/>
        <v>0</v>
      </c>
      <c r="G389" s="13">
        <f ca="1">B389-F389</f>
        <v>0</v>
      </c>
      <c r="H389" s="13">
        <f t="shared" ca="1" si="10"/>
        <v>0</v>
      </c>
    </row>
    <row r="390" spans="2:8" x14ac:dyDescent="0.3">
      <c r="B390" s="6">
        <f ca="1">SUMIF(Dataset!$A$6:A10275,'Exclusions Check'!A390,Dataset!$P$6:$P$9892)</f>
        <v>0</v>
      </c>
      <c r="C390" s="6">
        <f>SUMIFS(Dataset!P:P,Dataset!B:B,"AA",Dataset!A:A,'Exclusions Check'!A390)</f>
        <v>0</v>
      </c>
      <c r="D390" s="6">
        <f>SUMIFS(Dataset!P:P,Dataset!B:B,"BB",Dataset!A:A,'Exclusions Check'!A390)</f>
        <v>0</v>
      </c>
      <c r="E390" s="6">
        <f>SUMIFS(Dataset!P:P,Dataset!B:B,"CC",Dataset!A:A,'Exclusions Check'!A390)</f>
        <v>0</v>
      </c>
      <c r="F390" s="13">
        <f t="shared" si="11"/>
        <v>0</v>
      </c>
      <c r="G390" s="13">
        <f ca="1">B390-F390</f>
        <v>0</v>
      </c>
      <c r="H390" s="13">
        <f t="shared" ca="1" si="10"/>
        <v>0</v>
      </c>
    </row>
    <row r="391" spans="2:8" x14ac:dyDescent="0.3">
      <c r="B391" s="6">
        <f ca="1">SUMIF(Dataset!$A$6:A10276,'Exclusions Check'!A391,Dataset!$P$6:$P$9892)</f>
        <v>0</v>
      </c>
      <c r="C391" s="6">
        <f>SUMIFS(Dataset!P:P,Dataset!B:B,"AA",Dataset!A:A,'Exclusions Check'!A391)</f>
        <v>0</v>
      </c>
      <c r="D391" s="6">
        <f>SUMIFS(Dataset!P:P,Dataset!B:B,"BB",Dataset!A:A,'Exclusions Check'!A391)</f>
        <v>0</v>
      </c>
      <c r="E391" s="6">
        <f>SUMIFS(Dataset!P:P,Dataset!B:B,"CC",Dataset!A:A,'Exclusions Check'!A391)</f>
        <v>0</v>
      </c>
      <c r="F391" s="13">
        <f t="shared" si="11"/>
        <v>0</v>
      </c>
      <c r="G391" s="13">
        <f ca="1">B391-F391</f>
        <v>0</v>
      </c>
      <c r="H391" s="13">
        <f t="shared" ref="H391:H454" ca="1" si="12">(G391/12)*2.5</f>
        <v>0</v>
      </c>
    </row>
    <row r="392" spans="2:8" x14ac:dyDescent="0.3">
      <c r="B392" s="6">
        <f ca="1">SUMIF(Dataset!$A$6:A10277,'Exclusions Check'!A392,Dataset!$P$6:$P$9892)</f>
        <v>0</v>
      </c>
      <c r="C392" s="6">
        <f>SUMIFS(Dataset!P:P,Dataset!B:B,"AA",Dataset!A:A,'Exclusions Check'!A392)</f>
        <v>0</v>
      </c>
      <c r="D392" s="6">
        <f>SUMIFS(Dataset!P:P,Dataset!B:B,"BB",Dataset!A:A,'Exclusions Check'!A392)</f>
        <v>0</v>
      </c>
      <c r="E392" s="6">
        <f>SUMIFS(Dataset!P:P,Dataset!B:B,"CC",Dataset!A:A,'Exclusions Check'!A392)</f>
        <v>0</v>
      </c>
      <c r="F392" s="13">
        <f t="shared" ref="F392:F455" si="13">IF(SUM(C392:E392)&gt;100000,SUM(C392:E392)-100000,0)</f>
        <v>0</v>
      </c>
      <c r="G392" s="13">
        <f ca="1">B392-F392</f>
        <v>0</v>
      </c>
      <c r="H392" s="13">
        <f t="shared" ca="1" si="12"/>
        <v>0</v>
      </c>
    </row>
    <row r="393" spans="2:8" x14ac:dyDescent="0.3">
      <c r="B393" s="6">
        <f ca="1">SUMIF(Dataset!$A$6:A10278,'Exclusions Check'!A393,Dataset!$P$6:$P$9892)</f>
        <v>0</v>
      </c>
      <c r="C393" s="6">
        <f>SUMIFS(Dataset!P:P,Dataset!B:B,"AA",Dataset!A:A,'Exclusions Check'!A393)</f>
        <v>0</v>
      </c>
      <c r="D393" s="6">
        <f>SUMIFS(Dataset!P:P,Dataset!B:B,"BB",Dataset!A:A,'Exclusions Check'!A393)</f>
        <v>0</v>
      </c>
      <c r="E393" s="6">
        <f>SUMIFS(Dataset!P:P,Dataset!B:B,"CC",Dataset!A:A,'Exclusions Check'!A393)</f>
        <v>0</v>
      </c>
      <c r="F393" s="13">
        <f t="shared" si="13"/>
        <v>0</v>
      </c>
      <c r="G393" s="13">
        <f ca="1">B393-F393</f>
        <v>0</v>
      </c>
      <c r="H393" s="13">
        <f t="shared" ca="1" si="12"/>
        <v>0</v>
      </c>
    </row>
    <row r="394" spans="2:8" x14ac:dyDescent="0.3">
      <c r="B394" s="6">
        <f ca="1">SUMIF(Dataset!$A$6:A10279,'Exclusions Check'!A394,Dataset!$P$6:$P$9892)</f>
        <v>0</v>
      </c>
      <c r="C394" s="6">
        <f>SUMIFS(Dataset!P:P,Dataset!B:B,"AA",Dataset!A:A,'Exclusions Check'!A394)</f>
        <v>0</v>
      </c>
      <c r="D394" s="6">
        <f>SUMIFS(Dataset!P:P,Dataset!B:B,"BB",Dataset!A:A,'Exclusions Check'!A394)</f>
        <v>0</v>
      </c>
      <c r="E394" s="6">
        <f>SUMIFS(Dataset!P:P,Dataset!B:B,"CC",Dataset!A:A,'Exclusions Check'!A394)</f>
        <v>0</v>
      </c>
      <c r="F394" s="13">
        <f t="shared" si="13"/>
        <v>0</v>
      </c>
      <c r="G394" s="13">
        <f ca="1">B394-F394</f>
        <v>0</v>
      </c>
      <c r="H394" s="13">
        <f t="shared" ca="1" si="12"/>
        <v>0</v>
      </c>
    </row>
    <row r="395" spans="2:8" x14ac:dyDescent="0.3">
      <c r="B395" s="6">
        <f ca="1">SUMIF(Dataset!$A$6:A10280,'Exclusions Check'!A395,Dataset!$P$6:$P$9892)</f>
        <v>0</v>
      </c>
      <c r="C395" s="6">
        <f>SUMIFS(Dataset!P:P,Dataset!B:B,"AA",Dataset!A:A,'Exclusions Check'!A395)</f>
        <v>0</v>
      </c>
      <c r="D395" s="6">
        <f>SUMIFS(Dataset!P:P,Dataset!B:B,"BB",Dataset!A:A,'Exclusions Check'!A395)</f>
        <v>0</v>
      </c>
      <c r="E395" s="6">
        <f>SUMIFS(Dataset!P:P,Dataset!B:B,"CC",Dataset!A:A,'Exclusions Check'!A395)</f>
        <v>0</v>
      </c>
      <c r="F395" s="13">
        <f t="shared" si="13"/>
        <v>0</v>
      </c>
      <c r="G395" s="13">
        <f ca="1">B395-F395</f>
        <v>0</v>
      </c>
      <c r="H395" s="13">
        <f t="shared" ca="1" si="12"/>
        <v>0</v>
      </c>
    </row>
    <row r="396" spans="2:8" x14ac:dyDescent="0.3">
      <c r="B396" s="6">
        <f ca="1">SUMIF(Dataset!$A$6:A10281,'Exclusions Check'!A396,Dataset!$P$6:$P$9892)</f>
        <v>0</v>
      </c>
      <c r="C396" s="6">
        <f>SUMIFS(Dataset!P:P,Dataset!B:B,"AA",Dataset!A:A,'Exclusions Check'!A396)</f>
        <v>0</v>
      </c>
      <c r="D396" s="6">
        <f>SUMIFS(Dataset!P:P,Dataset!B:B,"BB",Dataset!A:A,'Exclusions Check'!A396)</f>
        <v>0</v>
      </c>
      <c r="E396" s="6">
        <f>SUMIFS(Dataset!P:P,Dataset!B:B,"CC",Dataset!A:A,'Exclusions Check'!A396)</f>
        <v>0</v>
      </c>
      <c r="F396" s="13">
        <f t="shared" si="13"/>
        <v>0</v>
      </c>
      <c r="G396" s="13">
        <f ca="1">B396-F396</f>
        <v>0</v>
      </c>
      <c r="H396" s="13">
        <f t="shared" ca="1" si="12"/>
        <v>0</v>
      </c>
    </row>
    <row r="397" spans="2:8" x14ac:dyDescent="0.3">
      <c r="B397" s="6">
        <f ca="1">SUMIF(Dataset!$A$6:A10282,'Exclusions Check'!A397,Dataset!$P$6:$P$9892)</f>
        <v>0</v>
      </c>
      <c r="C397" s="6">
        <f>SUMIFS(Dataset!P:P,Dataset!B:B,"AA",Dataset!A:A,'Exclusions Check'!A397)</f>
        <v>0</v>
      </c>
      <c r="D397" s="6">
        <f>SUMIFS(Dataset!P:P,Dataset!B:B,"BB",Dataset!A:A,'Exclusions Check'!A397)</f>
        <v>0</v>
      </c>
      <c r="E397" s="6">
        <f>SUMIFS(Dataset!P:P,Dataset!B:B,"CC",Dataset!A:A,'Exclusions Check'!A397)</f>
        <v>0</v>
      </c>
      <c r="F397" s="13">
        <f t="shared" si="13"/>
        <v>0</v>
      </c>
      <c r="G397" s="13">
        <f ca="1">B397-F397</f>
        <v>0</v>
      </c>
      <c r="H397" s="13">
        <f t="shared" ca="1" si="12"/>
        <v>0</v>
      </c>
    </row>
    <row r="398" spans="2:8" x14ac:dyDescent="0.3">
      <c r="B398" s="6">
        <f ca="1">SUMIF(Dataset!$A$6:A10283,'Exclusions Check'!A398,Dataset!$P$6:$P$9892)</f>
        <v>0</v>
      </c>
      <c r="C398" s="6">
        <f>SUMIFS(Dataset!P:P,Dataset!B:B,"AA",Dataset!A:A,'Exclusions Check'!A398)</f>
        <v>0</v>
      </c>
      <c r="D398" s="6">
        <f>SUMIFS(Dataset!P:P,Dataset!B:B,"BB",Dataset!A:A,'Exclusions Check'!A398)</f>
        <v>0</v>
      </c>
      <c r="E398" s="6">
        <f>SUMIFS(Dataset!P:P,Dataset!B:B,"CC",Dataset!A:A,'Exclusions Check'!A398)</f>
        <v>0</v>
      </c>
      <c r="F398" s="13">
        <f t="shared" si="13"/>
        <v>0</v>
      </c>
      <c r="G398" s="13">
        <f ca="1">B398-F398</f>
        <v>0</v>
      </c>
      <c r="H398" s="13">
        <f t="shared" ca="1" si="12"/>
        <v>0</v>
      </c>
    </row>
    <row r="399" spans="2:8" x14ac:dyDescent="0.3">
      <c r="B399" s="6">
        <f ca="1">SUMIF(Dataset!$A$6:A10284,'Exclusions Check'!A399,Dataset!$P$6:$P$9892)</f>
        <v>0</v>
      </c>
      <c r="C399" s="6">
        <f>SUMIFS(Dataset!P:P,Dataset!B:B,"AA",Dataset!A:A,'Exclusions Check'!A399)</f>
        <v>0</v>
      </c>
      <c r="D399" s="6">
        <f>SUMIFS(Dataset!P:P,Dataset!B:B,"BB",Dataset!A:A,'Exclusions Check'!A399)</f>
        <v>0</v>
      </c>
      <c r="E399" s="6">
        <f>SUMIFS(Dataset!P:P,Dataset!B:B,"CC",Dataset!A:A,'Exclusions Check'!A399)</f>
        <v>0</v>
      </c>
      <c r="F399" s="13">
        <f t="shared" si="13"/>
        <v>0</v>
      </c>
      <c r="G399" s="13">
        <f ca="1">B399-F399</f>
        <v>0</v>
      </c>
      <c r="H399" s="13">
        <f t="shared" ca="1" si="12"/>
        <v>0</v>
      </c>
    </row>
    <row r="400" spans="2:8" x14ac:dyDescent="0.3">
      <c r="B400" s="6">
        <f ca="1">SUMIF(Dataset!$A$6:A10285,'Exclusions Check'!A400,Dataset!$P$6:$P$9892)</f>
        <v>0</v>
      </c>
      <c r="C400" s="6">
        <f>SUMIFS(Dataset!P:P,Dataset!B:B,"AA",Dataset!A:A,'Exclusions Check'!A400)</f>
        <v>0</v>
      </c>
      <c r="D400" s="6">
        <f>SUMIFS(Dataset!P:P,Dataset!B:B,"BB",Dataset!A:A,'Exclusions Check'!A400)</f>
        <v>0</v>
      </c>
      <c r="E400" s="6">
        <f>SUMIFS(Dataset!P:P,Dataset!B:B,"CC",Dataset!A:A,'Exclusions Check'!A400)</f>
        <v>0</v>
      </c>
      <c r="F400" s="13">
        <f t="shared" si="13"/>
        <v>0</v>
      </c>
      <c r="G400" s="13">
        <f ca="1">B400-F400</f>
        <v>0</v>
      </c>
      <c r="H400" s="13">
        <f t="shared" ca="1" si="12"/>
        <v>0</v>
      </c>
    </row>
    <row r="401" spans="2:8" x14ac:dyDescent="0.3">
      <c r="B401" s="6">
        <f ca="1">SUMIF(Dataset!$A$6:A10286,'Exclusions Check'!A401,Dataset!$P$6:$P$9892)</f>
        <v>0</v>
      </c>
      <c r="C401" s="6">
        <f>SUMIFS(Dataset!P:P,Dataset!B:B,"AA",Dataset!A:A,'Exclusions Check'!A401)</f>
        <v>0</v>
      </c>
      <c r="D401" s="6">
        <f>SUMIFS(Dataset!P:P,Dataset!B:B,"BB",Dataset!A:A,'Exclusions Check'!A401)</f>
        <v>0</v>
      </c>
      <c r="E401" s="6">
        <f>SUMIFS(Dataset!P:P,Dataset!B:B,"CC",Dataset!A:A,'Exclusions Check'!A401)</f>
        <v>0</v>
      </c>
      <c r="F401" s="13">
        <f t="shared" si="13"/>
        <v>0</v>
      </c>
      <c r="G401" s="13">
        <f ca="1">B401-F401</f>
        <v>0</v>
      </c>
      <c r="H401" s="13">
        <f t="shared" ca="1" si="12"/>
        <v>0</v>
      </c>
    </row>
    <row r="402" spans="2:8" x14ac:dyDescent="0.3">
      <c r="B402" s="6">
        <f ca="1">SUMIF(Dataset!$A$6:A10287,'Exclusions Check'!A402,Dataset!$P$6:$P$9892)</f>
        <v>0</v>
      </c>
      <c r="C402" s="6">
        <f>SUMIFS(Dataset!P:P,Dataset!B:B,"AA",Dataset!A:A,'Exclusions Check'!A402)</f>
        <v>0</v>
      </c>
      <c r="D402" s="6">
        <f>SUMIFS(Dataset!P:P,Dataset!B:B,"BB",Dataset!A:A,'Exclusions Check'!A402)</f>
        <v>0</v>
      </c>
      <c r="E402" s="6">
        <f>SUMIFS(Dataset!P:P,Dataset!B:B,"CC",Dataset!A:A,'Exclusions Check'!A402)</f>
        <v>0</v>
      </c>
      <c r="F402" s="13">
        <f t="shared" si="13"/>
        <v>0</v>
      </c>
      <c r="G402" s="13">
        <f ca="1">B402-F402</f>
        <v>0</v>
      </c>
      <c r="H402" s="13">
        <f t="shared" ca="1" si="12"/>
        <v>0</v>
      </c>
    </row>
    <row r="403" spans="2:8" x14ac:dyDescent="0.3">
      <c r="B403" s="6">
        <f ca="1">SUMIF(Dataset!$A$6:A10288,'Exclusions Check'!A403,Dataset!$P$6:$P$9892)</f>
        <v>0</v>
      </c>
      <c r="C403" s="6">
        <f>SUMIFS(Dataset!P:P,Dataset!B:B,"AA",Dataset!A:A,'Exclusions Check'!A403)</f>
        <v>0</v>
      </c>
      <c r="D403" s="6">
        <f>SUMIFS(Dataset!P:P,Dataset!B:B,"BB",Dataset!A:A,'Exclusions Check'!A403)</f>
        <v>0</v>
      </c>
      <c r="E403" s="6">
        <f>SUMIFS(Dataset!P:P,Dataset!B:B,"CC",Dataset!A:A,'Exclusions Check'!A403)</f>
        <v>0</v>
      </c>
      <c r="F403" s="13">
        <f t="shared" si="13"/>
        <v>0</v>
      </c>
      <c r="G403" s="13">
        <f ca="1">B403-F403</f>
        <v>0</v>
      </c>
      <c r="H403" s="13">
        <f t="shared" ca="1" si="12"/>
        <v>0</v>
      </c>
    </row>
    <row r="404" spans="2:8" x14ac:dyDescent="0.3">
      <c r="B404" s="6">
        <f ca="1">SUMIF(Dataset!$A$6:A10289,'Exclusions Check'!A404,Dataset!$P$6:$P$9892)</f>
        <v>0</v>
      </c>
      <c r="C404" s="6">
        <f>SUMIFS(Dataset!P:P,Dataset!B:B,"AA",Dataset!A:A,'Exclusions Check'!A404)</f>
        <v>0</v>
      </c>
      <c r="D404" s="6">
        <f>SUMIFS(Dataset!P:P,Dataset!B:B,"BB",Dataset!A:A,'Exclusions Check'!A404)</f>
        <v>0</v>
      </c>
      <c r="E404" s="6">
        <f>SUMIFS(Dataset!P:P,Dataset!B:B,"CC",Dataset!A:A,'Exclusions Check'!A404)</f>
        <v>0</v>
      </c>
      <c r="F404" s="13">
        <f t="shared" si="13"/>
        <v>0</v>
      </c>
      <c r="G404" s="13">
        <f ca="1">B404-F404</f>
        <v>0</v>
      </c>
      <c r="H404" s="13">
        <f t="shared" ca="1" si="12"/>
        <v>0</v>
      </c>
    </row>
    <row r="405" spans="2:8" x14ac:dyDescent="0.3">
      <c r="B405" s="6">
        <f ca="1">SUMIF(Dataset!$A$6:A10290,'Exclusions Check'!A405,Dataset!$P$6:$P$9892)</f>
        <v>0</v>
      </c>
      <c r="C405" s="6">
        <f>SUMIFS(Dataset!P:P,Dataset!B:B,"AA",Dataset!A:A,'Exclusions Check'!A405)</f>
        <v>0</v>
      </c>
      <c r="D405" s="6">
        <f>SUMIFS(Dataset!P:P,Dataset!B:B,"BB",Dataset!A:A,'Exclusions Check'!A405)</f>
        <v>0</v>
      </c>
      <c r="E405" s="6">
        <f>SUMIFS(Dataset!P:P,Dataset!B:B,"CC",Dataset!A:A,'Exclusions Check'!A405)</f>
        <v>0</v>
      </c>
      <c r="F405" s="13">
        <f t="shared" si="13"/>
        <v>0</v>
      </c>
      <c r="G405" s="13">
        <f ca="1">B405-F405</f>
        <v>0</v>
      </c>
      <c r="H405" s="13">
        <f t="shared" ca="1" si="12"/>
        <v>0</v>
      </c>
    </row>
    <row r="406" spans="2:8" x14ac:dyDescent="0.3">
      <c r="B406" s="6">
        <f ca="1">SUMIF(Dataset!$A$6:A10291,'Exclusions Check'!A406,Dataset!$P$6:$P$9892)</f>
        <v>0</v>
      </c>
      <c r="C406" s="6">
        <f>SUMIFS(Dataset!P:P,Dataset!B:B,"AA",Dataset!A:A,'Exclusions Check'!A406)</f>
        <v>0</v>
      </c>
      <c r="D406" s="6">
        <f>SUMIFS(Dataset!P:P,Dataset!B:B,"BB",Dataset!A:A,'Exclusions Check'!A406)</f>
        <v>0</v>
      </c>
      <c r="E406" s="6">
        <f>SUMIFS(Dataset!P:P,Dataset!B:B,"CC",Dataset!A:A,'Exclusions Check'!A406)</f>
        <v>0</v>
      </c>
      <c r="F406" s="13">
        <f t="shared" si="13"/>
        <v>0</v>
      </c>
      <c r="G406" s="13">
        <f ca="1">B406-F406</f>
        <v>0</v>
      </c>
      <c r="H406" s="13">
        <f t="shared" ca="1" si="12"/>
        <v>0</v>
      </c>
    </row>
    <row r="407" spans="2:8" x14ac:dyDescent="0.3">
      <c r="B407" s="6">
        <f ca="1">SUMIF(Dataset!$A$6:A10292,'Exclusions Check'!A407,Dataset!$P$6:$P$9892)</f>
        <v>0</v>
      </c>
      <c r="C407" s="6">
        <f>SUMIFS(Dataset!P:P,Dataset!B:B,"AA",Dataset!A:A,'Exclusions Check'!A407)</f>
        <v>0</v>
      </c>
      <c r="D407" s="6">
        <f>SUMIFS(Dataset!P:P,Dataset!B:B,"BB",Dataset!A:A,'Exclusions Check'!A407)</f>
        <v>0</v>
      </c>
      <c r="E407" s="6">
        <f>SUMIFS(Dataset!P:P,Dataset!B:B,"CC",Dataset!A:A,'Exclusions Check'!A407)</f>
        <v>0</v>
      </c>
      <c r="F407" s="13">
        <f t="shared" si="13"/>
        <v>0</v>
      </c>
      <c r="G407" s="13">
        <f ca="1">B407-F407</f>
        <v>0</v>
      </c>
      <c r="H407" s="13">
        <f t="shared" ca="1" si="12"/>
        <v>0</v>
      </c>
    </row>
    <row r="408" spans="2:8" x14ac:dyDescent="0.3">
      <c r="B408" s="6">
        <f ca="1">SUMIF(Dataset!$A$6:A10293,'Exclusions Check'!A408,Dataset!$P$6:$P$9892)</f>
        <v>0</v>
      </c>
      <c r="C408" s="6">
        <f>SUMIFS(Dataset!P:P,Dataset!B:B,"AA",Dataset!A:A,'Exclusions Check'!A408)</f>
        <v>0</v>
      </c>
      <c r="D408" s="6">
        <f>SUMIFS(Dataset!P:P,Dataset!B:B,"BB",Dataset!A:A,'Exclusions Check'!A408)</f>
        <v>0</v>
      </c>
      <c r="E408" s="6">
        <f>SUMIFS(Dataset!P:P,Dataset!B:B,"CC",Dataset!A:A,'Exclusions Check'!A408)</f>
        <v>0</v>
      </c>
      <c r="F408" s="13">
        <f t="shared" si="13"/>
        <v>0</v>
      </c>
      <c r="G408" s="13">
        <f ca="1">B408-F408</f>
        <v>0</v>
      </c>
      <c r="H408" s="13">
        <f t="shared" ca="1" si="12"/>
        <v>0</v>
      </c>
    </row>
    <row r="409" spans="2:8" x14ac:dyDescent="0.3">
      <c r="B409" s="6">
        <f ca="1">SUMIF(Dataset!$A$6:A10294,'Exclusions Check'!A409,Dataset!$P$6:$P$9892)</f>
        <v>0</v>
      </c>
      <c r="C409" s="6">
        <f>SUMIFS(Dataset!P:P,Dataset!B:B,"AA",Dataset!A:A,'Exclusions Check'!A409)</f>
        <v>0</v>
      </c>
      <c r="D409" s="6">
        <f>SUMIFS(Dataset!P:P,Dataset!B:B,"BB",Dataset!A:A,'Exclusions Check'!A409)</f>
        <v>0</v>
      </c>
      <c r="E409" s="6">
        <f>SUMIFS(Dataset!P:P,Dataset!B:B,"CC",Dataset!A:A,'Exclusions Check'!A409)</f>
        <v>0</v>
      </c>
      <c r="F409" s="13">
        <f t="shared" si="13"/>
        <v>0</v>
      </c>
      <c r="G409" s="13">
        <f ca="1">B409-F409</f>
        <v>0</v>
      </c>
      <c r="H409" s="13">
        <f t="shared" ca="1" si="12"/>
        <v>0</v>
      </c>
    </row>
    <row r="410" spans="2:8" x14ac:dyDescent="0.3">
      <c r="B410" s="6">
        <f ca="1">SUMIF(Dataset!$A$6:A10295,'Exclusions Check'!A410,Dataset!$P$6:$P$9892)</f>
        <v>0</v>
      </c>
      <c r="C410" s="6">
        <f>SUMIFS(Dataset!P:P,Dataset!B:B,"AA",Dataset!A:A,'Exclusions Check'!A410)</f>
        <v>0</v>
      </c>
      <c r="D410" s="6">
        <f>SUMIFS(Dataset!P:P,Dataset!B:B,"BB",Dataset!A:A,'Exclusions Check'!A410)</f>
        <v>0</v>
      </c>
      <c r="E410" s="6">
        <f>SUMIFS(Dataset!P:P,Dataset!B:B,"CC",Dataset!A:A,'Exclusions Check'!A410)</f>
        <v>0</v>
      </c>
      <c r="F410" s="13">
        <f t="shared" si="13"/>
        <v>0</v>
      </c>
      <c r="G410" s="13">
        <f ca="1">B410-F410</f>
        <v>0</v>
      </c>
      <c r="H410" s="13">
        <f t="shared" ca="1" si="12"/>
        <v>0</v>
      </c>
    </row>
    <row r="411" spans="2:8" x14ac:dyDescent="0.3">
      <c r="B411" s="6">
        <f ca="1">SUMIF(Dataset!$A$6:A10296,'Exclusions Check'!A411,Dataset!$P$6:$P$9892)</f>
        <v>0</v>
      </c>
      <c r="C411" s="6">
        <f>SUMIFS(Dataset!P:P,Dataset!B:B,"AA",Dataset!A:A,'Exclusions Check'!A411)</f>
        <v>0</v>
      </c>
      <c r="D411" s="6">
        <f>SUMIFS(Dataset!P:P,Dataset!B:B,"BB",Dataset!A:A,'Exclusions Check'!A411)</f>
        <v>0</v>
      </c>
      <c r="E411" s="6">
        <f>SUMIFS(Dataset!P:P,Dataset!B:B,"CC",Dataset!A:A,'Exclusions Check'!A411)</f>
        <v>0</v>
      </c>
      <c r="F411" s="13">
        <f t="shared" si="13"/>
        <v>0</v>
      </c>
      <c r="G411" s="13">
        <f ca="1">B411-F411</f>
        <v>0</v>
      </c>
      <c r="H411" s="13">
        <f t="shared" ca="1" si="12"/>
        <v>0</v>
      </c>
    </row>
    <row r="412" spans="2:8" x14ac:dyDescent="0.3">
      <c r="B412" s="6">
        <f ca="1">SUMIF(Dataset!$A$6:A10297,'Exclusions Check'!A412,Dataset!$P$6:$P$9892)</f>
        <v>0</v>
      </c>
      <c r="C412" s="6">
        <f>SUMIFS(Dataset!P:P,Dataset!B:B,"AA",Dataset!A:A,'Exclusions Check'!A412)</f>
        <v>0</v>
      </c>
      <c r="D412" s="6">
        <f>SUMIFS(Dataset!P:P,Dataset!B:B,"BB",Dataset!A:A,'Exclusions Check'!A412)</f>
        <v>0</v>
      </c>
      <c r="E412" s="6">
        <f>SUMIFS(Dataset!P:P,Dataset!B:B,"CC",Dataset!A:A,'Exclusions Check'!A412)</f>
        <v>0</v>
      </c>
      <c r="F412" s="13">
        <f t="shared" si="13"/>
        <v>0</v>
      </c>
      <c r="G412" s="13">
        <f ca="1">B412-F412</f>
        <v>0</v>
      </c>
      <c r="H412" s="13">
        <f t="shared" ca="1" si="12"/>
        <v>0</v>
      </c>
    </row>
    <row r="413" spans="2:8" x14ac:dyDescent="0.3">
      <c r="B413" s="6">
        <f ca="1">SUMIF(Dataset!$A$6:A10298,'Exclusions Check'!A413,Dataset!$P$6:$P$9892)</f>
        <v>0</v>
      </c>
      <c r="C413" s="6">
        <f>SUMIFS(Dataset!P:P,Dataset!B:B,"AA",Dataset!A:A,'Exclusions Check'!A413)</f>
        <v>0</v>
      </c>
      <c r="D413" s="6">
        <f>SUMIFS(Dataset!P:P,Dataset!B:B,"BB",Dataset!A:A,'Exclusions Check'!A413)</f>
        <v>0</v>
      </c>
      <c r="E413" s="6">
        <f>SUMIFS(Dataset!P:P,Dataset!B:B,"CC",Dataset!A:A,'Exclusions Check'!A413)</f>
        <v>0</v>
      </c>
      <c r="F413" s="13">
        <f t="shared" si="13"/>
        <v>0</v>
      </c>
      <c r="G413" s="13">
        <f ca="1">B413-F413</f>
        <v>0</v>
      </c>
      <c r="H413" s="13">
        <f t="shared" ca="1" si="12"/>
        <v>0</v>
      </c>
    </row>
    <row r="414" spans="2:8" x14ac:dyDescent="0.3">
      <c r="B414" s="6">
        <f ca="1">SUMIF(Dataset!$A$6:A10299,'Exclusions Check'!A414,Dataset!$P$6:$P$9892)</f>
        <v>0</v>
      </c>
      <c r="C414" s="6">
        <f>SUMIFS(Dataset!P:P,Dataset!B:B,"AA",Dataset!A:A,'Exclusions Check'!A414)</f>
        <v>0</v>
      </c>
      <c r="D414" s="6">
        <f>SUMIFS(Dataset!P:P,Dataset!B:B,"BB",Dataset!A:A,'Exclusions Check'!A414)</f>
        <v>0</v>
      </c>
      <c r="E414" s="6">
        <f>SUMIFS(Dataset!P:P,Dataset!B:B,"CC",Dataset!A:A,'Exclusions Check'!A414)</f>
        <v>0</v>
      </c>
      <c r="F414" s="13">
        <f t="shared" si="13"/>
        <v>0</v>
      </c>
      <c r="G414" s="13">
        <f ca="1">B414-F414</f>
        <v>0</v>
      </c>
      <c r="H414" s="13">
        <f t="shared" ca="1" si="12"/>
        <v>0</v>
      </c>
    </row>
    <row r="415" spans="2:8" x14ac:dyDescent="0.3">
      <c r="B415" s="6">
        <f ca="1">SUMIF(Dataset!$A$6:A10300,'Exclusions Check'!A415,Dataset!$P$6:$P$9892)</f>
        <v>0</v>
      </c>
      <c r="C415" s="6">
        <f>SUMIFS(Dataset!P:P,Dataset!B:B,"AA",Dataset!A:A,'Exclusions Check'!A415)</f>
        <v>0</v>
      </c>
      <c r="D415" s="6">
        <f>SUMIFS(Dataset!P:P,Dataset!B:B,"BB",Dataset!A:A,'Exclusions Check'!A415)</f>
        <v>0</v>
      </c>
      <c r="E415" s="6">
        <f>SUMIFS(Dataset!P:P,Dataset!B:B,"CC",Dataset!A:A,'Exclusions Check'!A415)</f>
        <v>0</v>
      </c>
      <c r="F415" s="13">
        <f t="shared" si="13"/>
        <v>0</v>
      </c>
      <c r="G415" s="13">
        <f ca="1">B415-F415</f>
        <v>0</v>
      </c>
      <c r="H415" s="13">
        <f t="shared" ca="1" si="12"/>
        <v>0</v>
      </c>
    </row>
    <row r="416" spans="2:8" x14ac:dyDescent="0.3">
      <c r="B416" s="6">
        <f ca="1">SUMIF(Dataset!$A$6:A10301,'Exclusions Check'!A416,Dataset!$P$6:$P$9892)</f>
        <v>0</v>
      </c>
      <c r="C416" s="6">
        <f>SUMIFS(Dataset!P:P,Dataset!B:B,"AA",Dataset!A:A,'Exclusions Check'!A416)</f>
        <v>0</v>
      </c>
      <c r="D416" s="6">
        <f>SUMIFS(Dataset!P:P,Dataset!B:B,"BB",Dataset!A:A,'Exclusions Check'!A416)</f>
        <v>0</v>
      </c>
      <c r="E416" s="6">
        <f>SUMIFS(Dataset!P:P,Dataset!B:B,"CC",Dataset!A:A,'Exclusions Check'!A416)</f>
        <v>0</v>
      </c>
      <c r="F416" s="13">
        <f t="shared" si="13"/>
        <v>0</v>
      </c>
      <c r="G416" s="13">
        <f ca="1">B416-F416</f>
        <v>0</v>
      </c>
      <c r="H416" s="13">
        <f t="shared" ca="1" si="12"/>
        <v>0</v>
      </c>
    </row>
    <row r="417" spans="2:8" x14ac:dyDescent="0.3">
      <c r="B417" s="6">
        <f ca="1">SUMIF(Dataset!$A$6:A10302,'Exclusions Check'!A417,Dataset!$P$6:$P$9892)</f>
        <v>0</v>
      </c>
      <c r="C417" s="6">
        <f>SUMIFS(Dataset!P:P,Dataset!B:B,"AA",Dataset!A:A,'Exclusions Check'!A417)</f>
        <v>0</v>
      </c>
      <c r="D417" s="6">
        <f>SUMIFS(Dataset!P:P,Dataset!B:B,"BB",Dataset!A:A,'Exclusions Check'!A417)</f>
        <v>0</v>
      </c>
      <c r="E417" s="6">
        <f>SUMIFS(Dataset!P:P,Dataset!B:B,"CC",Dataset!A:A,'Exclusions Check'!A417)</f>
        <v>0</v>
      </c>
      <c r="F417" s="13">
        <f t="shared" si="13"/>
        <v>0</v>
      </c>
      <c r="G417" s="13">
        <f ca="1">B417-F417</f>
        <v>0</v>
      </c>
      <c r="H417" s="13">
        <f t="shared" ca="1" si="12"/>
        <v>0</v>
      </c>
    </row>
    <row r="418" spans="2:8" x14ac:dyDescent="0.3">
      <c r="B418" s="6">
        <f ca="1">SUMIF(Dataset!$A$6:A10303,'Exclusions Check'!A418,Dataset!$P$6:$P$9892)</f>
        <v>0</v>
      </c>
      <c r="C418" s="6">
        <f>SUMIFS(Dataset!P:P,Dataset!B:B,"AA",Dataset!A:A,'Exclusions Check'!A418)</f>
        <v>0</v>
      </c>
      <c r="D418" s="6">
        <f>SUMIFS(Dataset!P:P,Dataset!B:B,"BB",Dataset!A:A,'Exclusions Check'!A418)</f>
        <v>0</v>
      </c>
      <c r="E418" s="6">
        <f>SUMIFS(Dataset!P:P,Dataset!B:B,"CC",Dataset!A:A,'Exclusions Check'!A418)</f>
        <v>0</v>
      </c>
      <c r="F418" s="13">
        <f t="shared" si="13"/>
        <v>0</v>
      </c>
      <c r="G418" s="13">
        <f ca="1">B418-F418</f>
        <v>0</v>
      </c>
      <c r="H418" s="13">
        <f t="shared" ca="1" si="12"/>
        <v>0</v>
      </c>
    </row>
    <row r="419" spans="2:8" x14ac:dyDescent="0.3">
      <c r="B419" s="6">
        <f ca="1">SUMIF(Dataset!$A$6:A10304,'Exclusions Check'!A419,Dataset!$P$6:$P$9892)</f>
        <v>0</v>
      </c>
      <c r="C419" s="6">
        <f>SUMIFS(Dataset!P:P,Dataset!B:B,"AA",Dataset!A:A,'Exclusions Check'!A419)</f>
        <v>0</v>
      </c>
      <c r="D419" s="6">
        <f>SUMIFS(Dataset!P:P,Dataset!B:B,"BB",Dataset!A:A,'Exclusions Check'!A419)</f>
        <v>0</v>
      </c>
      <c r="E419" s="6">
        <f>SUMIFS(Dataset!P:P,Dataset!B:B,"CC",Dataset!A:A,'Exclusions Check'!A419)</f>
        <v>0</v>
      </c>
      <c r="F419" s="13">
        <f t="shared" si="13"/>
        <v>0</v>
      </c>
      <c r="G419" s="13">
        <f ca="1">B419-F419</f>
        <v>0</v>
      </c>
      <c r="H419" s="13">
        <f t="shared" ca="1" si="12"/>
        <v>0</v>
      </c>
    </row>
    <row r="420" spans="2:8" x14ac:dyDescent="0.3">
      <c r="B420" s="6">
        <f ca="1">SUMIF(Dataset!$A$6:A10305,'Exclusions Check'!A420,Dataset!$P$6:$P$9892)</f>
        <v>0</v>
      </c>
      <c r="C420" s="6">
        <f>SUMIFS(Dataset!P:P,Dataset!B:B,"AA",Dataset!A:A,'Exclusions Check'!A420)</f>
        <v>0</v>
      </c>
      <c r="D420" s="6">
        <f>SUMIFS(Dataset!P:P,Dataset!B:B,"BB",Dataset!A:A,'Exclusions Check'!A420)</f>
        <v>0</v>
      </c>
      <c r="E420" s="6">
        <f>SUMIFS(Dataset!P:P,Dataset!B:B,"CC",Dataset!A:A,'Exclusions Check'!A420)</f>
        <v>0</v>
      </c>
      <c r="F420" s="13">
        <f t="shared" si="13"/>
        <v>0</v>
      </c>
      <c r="G420" s="13">
        <f ca="1">B420-F420</f>
        <v>0</v>
      </c>
      <c r="H420" s="13">
        <f t="shared" ca="1" si="12"/>
        <v>0</v>
      </c>
    </row>
    <row r="421" spans="2:8" x14ac:dyDescent="0.3">
      <c r="B421" s="6">
        <f ca="1">SUMIF(Dataset!$A$6:A10306,'Exclusions Check'!A421,Dataset!$P$6:$P$9892)</f>
        <v>0</v>
      </c>
      <c r="C421" s="6">
        <f>SUMIFS(Dataset!P:P,Dataset!B:B,"AA",Dataset!A:A,'Exclusions Check'!A421)</f>
        <v>0</v>
      </c>
      <c r="D421" s="6">
        <f>SUMIFS(Dataset!P:P,Dataset!B:B,"BB",Dataset!A:A,'Exclusions Check'!A421)</f>
        <v>0</v>
      </c>
      <c r="E421" s="6">
        <f>SUMIFS(Dataset!P:P,Dataset!B:B,"CC",Dataset!A:A,'Exclusions Check'!A421)</f>
        <v>0</v>
      </c>
      <c r="F421" s="13">
        <f t="shared" si="13"/>
        <v>0</v>
      </c>
      <c r="G421" s="13">
        <f ca="1">B421-F421</f>
        <v>0</v>
      </c>
      <c r="H421" s="13">
        <f t="shared" ca="1" si="12"/>
        <v>0</v>
      </c>
    </row>
    <row r="422" spans="2:8" x14ac:dyDescent="0.3">
      <c r="B422" s="6">
        <f ca="1">SUMIF(Dataset!$A$6:A10307,'Exclusions Check'!A422,Dataset!$P$6:$P$9892)</f>
        <v>0</v>
      </c>
      <c r="C422" s="6">
        <f>SUMIFS(Dataset!P:P,Dataset!B:B,"AA",Dataset!A:A,'Exclusions Check'!A422)</f>
        <v>0</v>
      </c>
      <c r="D422" s="6">
        <f>SUMIFS(Dataset!P:P,Dataset!B:B,"BB",Dataset!A:A,'Exclusions Check'!A422)</f>
        <v>0</v>
      </c>
      <c r="E422" s="6">
        <f>SUMIFS(Dataset!P:P,Dataset!B:B,"CC",Dataset!A:A,'Exclusions Check'!A422)</f>
        <v>0</v>
      </c>
      <c r="F422" s="13">
        <f t="shared" si="13"/>
        <v>0</v>
      </c>
      <c r="G422" s="13">
        <f ca="1">B422-F422</f>
        <v>0</v>
      </c>
      <c r="H422" s="13">
        <f t="shared" ca="1" si="12"/>
        <v>0</v>
      </c>
    </row>
    <row r="423" spans="2:8" x14ac:dyDescent="0.3">
      <c r="B423" s="6">
        <f ca="1">SUMIF(Dataset!$A$6:A10308,'Exclusions Check'!A423,Dataset!$P$6:$P$9892)</f>
        <v>0</v>
      </c>
      <c r="C423" s="6">
        <f>SUMIFS(Dataset!P:P,Dataset!B:B,"AA",Dataset!A:A,'Exclusions Check'!A423)</f>
        <v>0</v>
      </c>
      <c r="D423" s="6">
        <f>SUMIFS(Dataset!P:P,Dataset!B:B,"BB",Dataset!A:A,'Exclusions Check'!A423)</f>
        <v>0</v>
      </c>
      <c r="E423" s="6">
        <f>SUMIFS(Dataset!P:P,Dataset!B:B,"CC",Dataset!A:A,'Exclusions Check'!A423)</f>
        <v>0</v>
      </c>
      <c r="F423" s="13">
        <f t="shared" si="13"/>
        <v>0</v>
      </c>
      <c r="G423" s="13">
        <f ca="1">B423-F423</f>
        <v>0</v>
      </c>
      <c r="H423" s="13">
        <f t="shared" ca="1" si="12"/>
        <v>0</v>
      </c>
    </row>
    <row r="424" spans="2:8" x14ac:dyDescent="0.3">
      <c r="B424" s="6">
        <f ca="1">SUMIF(Dataset!$A$6:A10309,'Exclusions Check'!A424,Dataset!$P$6:$P$9892)</f>
        <v>0</v>
      </c>
      <c r="C424" s="6">
        <f>SUMIFS(Dataset!P:P,Dataset!B:B,"AA",Dataset!A:A,'Exclusions Check'!A424)</f>
        <v>0</v>
      </c>
      <c r="D424" s="6">
        <f>SUMIFS(Dataset!P:P,Dataset!B:B,"BB",Dataset!A:A,'Exclusions Check'!A424)</f>
        <v>0</v>
      </c>
      <c r="E424" s="6">
        <f>SUMIFS(Dataset!P:P,Dataset!B:B,"CC",Dataset!A:A,'Exclusions Check'!A424)</f>
        <v>0</v>
      </c>
      <c r="F424" s="13">
        <f t="shared" si="13"/>
        <v>0</v>
      </c>
      <c r="G424" s="13">
        <f ca="1">B424-F424</f>
        <v>0</v>
      </c>
      <c r="H424" s="13">
        <f t="shared" ca="1" si="12"/>
        <v>0</v>
      </c>
    </row>
    <row r="425" spans="2:8" x14ac:dyDescent="0.3">
      <c r="B425" s="6">
        <f ca="1">SUMIF(Dataset!$A$6:A10310,'Exclusions Check'!A425,Dataset!$P$6:$P$9892)</f>
        <v>0</v>
      </c>
      <c r="C425" s="6">
        <f>SUMIFS(Dataset!P:P,Dataset!B:B,"AA",Dataset!A:A,'Exclusions Check'!A425)</f>
        <v>0</v>
      </c>
      <c r="D425" s="6">
        <f>SUMIFS(Dataset!P:P,Dataset!B:B,"BB",Dataset!A:A,'Exclusions Check'!A425)</f>
        <v>0</v>
      </c>
      <c r="E425" s="6">
        <f>SUMIFS(Dataset!P:P,Dataset!B:B,"CC",Dataset!A:A,'Exclusions Check'!A425)</f>
        <v>0</v>
      </c>
      <c r="F425" s="13">
        <f t="shared" si="13"/>
        <v>0</v>
      </c>
      <c r="G425" s="13">
        <f ca="1">B425-F425</f>
        <v>0</v>
      </c>
      <c r="H425" s="13">
        <f t="shared" ca="1" si="12"/>
        <v>0</v>
      </c>
    </row>
    <row r="426" spans="2:8" x14ac:dyDescent="0.3">
      <c r="B426" s="6">
        <f ca="1">SUMIF(Dataset!$A$6:A10311,'Exclusions Check'!A426,Dataset!$P$6:$P$9892)</f>
        <v>0</v>
      </c>
      <c r="C426" s="6">
        <f>SUMIFS(Dataset!P:P,Dataset!B:B,"AA",Dataset!A:A,'Exclusions Check'!A426)</f>
        <v>0</v>
      </c>
      <c r="D426" s="6">
        <f>SUMIFS(Dataset!P:P,Dataset!B:B,"BB",Dataset!A:A,'Exclusions Check'!A426)</f>
        <v>0</v>
      </c>
      <c r="E426" s="6">
        <f>SUMIFS(Dataset!P:P,Dataset!B:B,"CC",Dataset!A:A,'Exclusions Check'!A426)</f>
        <v>0</v>
      </c>
      <c r="F426" s="13">
        <f t="shared" si="13"/>
        <v>0</v>
      </c>
      <c r="G426" s="13">
        <f ca="1">B426-F426</f>
        <v>0</v>
      </c>
      <c r="H426" s="13">
        <f t="shared" ca="1" si="12"/>
        <v>0</v>
      </c>
    </row>
    <row r="427" spans="2:8" x14ac:dyDescent="0.3">
      <c r="B427" s="6">
        <f ca="1">SUMIF(Dataset!$A$6:A10312,'Exclusions Check'!A427,Dataset!$P$6:$P$9892)</f>
        <v>0</v>
      </c>
      <c r="C427" s="6">
        <f>SUMIFS(Dataset!P:P,Dataset!B:B,"AA",Dataset!A:A,'Exclusions Check'!A427)</f>
        <v>0</v>
      </c>
      <c r="D427" s="6">
        <f>SUMIFS(Dataset!P:P,Dataset!B:B,"BB",Dataset!A:A,'Exclusions Check'!A427)</f>
        <v>0</v>
      </c>
      <c r="E427" s="6">
        <f>SUMIFS(Dataset!P:P,Dataset!B:B,"CC",Dataset!A:A,'Exclusions Check'!A427)</f>
        <v>0</v>
      </c>
      <c r="F427" s="13">
        <f t="shared" si="13"/>
        <v>0</v>
      </c>
      <c r="G427" s="13">
        <f ca="1">B427-F427</f>
        <v>0</v>
      </c>
      <c r="H427" s="13">
        <f t="shared" ca="1" si="12"/>
        <v>0</v>
      </c>
    </row>
    <row r="428" spans="2:8" x14ac:dyDescent="0.3">
      <c r="B428" s="6">
        <f ca="1">SUMIF(Dataset!$A$6:A10313,'Exclusions Check'!A428,Dataset!$P$6:$P$9892)</f>
        <v>0</v>
      </c>
      <c r="C428" s="6">
        <f>SUMIFS(Dataset!P:P,Dataset!B:B,"AA",Dataset!A:A,'Exclusions Check'!A428)</f>
        <v>0</v>
      </c>
      <c r="D428" s="6">
        <f>SUMIFS(Dataset!P:P,Dataset!B:B,"BB",Dataset!A:A,'Exclusions Check'!A428)</f>
        <v>0</v>
      </c>
      <c r="E428" s="6">
        <f>SUMIFS(Dataset!P:P,Dataset!B:B,"CC",Dataset!A:A,'Exclusions Check'!A428)</f>
        <v>0</v>
      </c>
      <c r="F428" s="13">
        <f t="shared" si="13"/>
        <v>0</v>
      </c>
      <c r="G428" s="13">
        <f ca="1">B428-F428</f>
        <v>0</v>
      </c>
      <c r="H428" s="13">
        <f t="shared" ca="1" si="12"/>
        <v>0</v>
      </c>
    </row>
    <row r="429" spans="2:8" x14ac:dyDescent="0.3">
      <c r="B429" s="6">
        <f ca="1">SUMIF(Dataset!$A$6:A10314,'Exclusions Check'!A429,Dataset!$P$6:$P$9892)</f>
        <v>0</v>
      </c>
      <c r="C429" s="6">
        <f>SUMIFS(Dataset!P:P,Dataset!B:B,"AA",Dataset!A:A,'Exclusions Check'!A429)</f>
        <v>0</v>
      </c>
      <c r="D429" s="6">
        <f>SUMIFS(Dataset!P:P,Dataset!B:B,"BB",Dataset!A:A,'Exclusions Check'!A429)</f>
        <v>0</v>
      </c>
      <c r="E429" s="6">
        <f>SUMIFS(Dataset!P:P,Dataset!B:B,"CC",Dataset!A:A,'Exclusions Check'!A429)</f>
        <v>0</v>
      </c>
      <c r="F429" s="13">
        <f t="shared" si="13"/>
        <v>0</v>
      </c>
      <c r="G429" s="13">
        <f ca="1">B429-F429</f>
        <v>0</v>
      </c>
      <c r="H429" s="13">
        <f t="shared" ca="1" si="12"/>
        <v>0</v>
      </c>
    </row>
    <row r="430" spans="2:8" x14ac:dyDescent="0.3">
      <c r="B430" s="6">
        <f ca="1">SUMIF(Dataset!$A$6:A10315,'Exclusions Check'!A430,Dataset!$P$6:$P$9892)</f>
        <v>0</v>
      </c>
      <c r="C430" s="6">
        <f>SUMIFS(Dataset!P:P,Dataset!B:B,"AA",Dataset!A:A,'Exclusions Check'!A430)</f>
        <v>0</v>
      </c>
      <c r="D430" s="6">
        <f>SUMIFS(Dataset!P:P,Dataset!B:B,"BB",Dataset!A:A,'Exclusions Check'!A430)</f>
        <v>0</v>
      </c>
      <c r="E430" s="6">
        <f>SUMIFS(Dataset!P:P,Dataset!B:B,"CC",Dataset!A:A,'Exclusions Check'!A430)</f>
        <v>0</v>
      </c>
      <c r="F430" s="13">
        <f t="shared" si="13"/>
        <v>0</v>
      </c>
      <c r="G430" s="13">
        <f ca="1">B430-F430</f>
        <v>0</v>
      </c>
      <c r="H430" s="13">
        <f t="shared" ca="1" si="12"/>
        <v>0</v>
      </c>
    </row>
    <row r="431" spans="2:8" x14ac:dyDescent="0.3">
      <c r="B431" s="6">
        <f ca="1">SUMIF(Dataset!$A$6:A10316,'Exclusions Check'!A431,Dataset!$P$6:$P$9892)</f>
        <v>0</v>
      </c>
      <c r="C431" s="6">
        <f>SUMIFS(Dataset!P:P,Dataset!B:B,"AA",Dataset!A:A,'Exclusions Check'!A431)</f>
        <v>0</v>
      </c>
      <c r="D431" s="6">
        <f>SUMIFS(Dataset!P:P,Dataset!B:B,"BB",Dataset!A:A,'Exclusions Check'!A431)</f>
        <v>0</v>
      </c>
      <c r="E431" s="6">
        <f>SUMIFS(Dataset!P:P,Dataset!B:B,"CC",Dataset!A:A,'Exclusions Check'!A431)</f>
        <v>0</v>
      </c>
      <c r="F431" s="13">
        <f t="shared" si="13"/>
        <v>0</v>
      </c>
      <c r="G431" s="13">
        <f ca="1">B431-F431</f>
        <v>0</v>
      </c>
      <c r="H431" s="13">
        <f t="shared" ca="1" si="12"/>
        <v>0</v>
      </c>
    </row>
    <row r="432" spans="2:8" x14ac:dyDescent="0.3">
      <c r="B432" s="6">
        <f ca="1">SUMIF(Dataset!$A$6:A10317,'Exclusions Check'!A432,Dataset!$P$6:$P$9892)</f>
        <v>0</v>
      </c>
      <c r="C432" s="6">
        <f>SUMIFS(Dataset!P:P,Dataset!B:B,"AA",Dataset!A:A,'Exclusions Check'!A432)</f>
        <v>0</v>
      </c>
      <c r="D432" s="6">
        <f>SUMIFS(Dataset!P:P,Dataset!B:B,"BB",Dataset!A:A,'Exclusions Check'!A432)</f>
        <v>0</v>
      </c>
      <c r="E432" s="6">
        <f>SUMIFS(Dataset!P:P,Dataset!B:B,"CC",Dataset!A:A,'Exclusions Check'!A432)</f>
        <v>0</v>
      </c>
      <c r="F432" s="13">
        <f t="shared" si="13"/>
        <v>0</v>
      </c>
      <c r="G432" s="13">
        <f ca="1">B432-F432</f>
        <v>0</v>
      </c>
      <c r="H432" s="13">
        <f t="shared" ca="1" si="12"/>
        <v>0</v>
      </c>
    </row>
    <row r="433" spans="2:8" x14ac:dyDescent="0.3">
      <c r="B433" s="6">
        <f ca="1">SUMIF(Dataset!$A$6:A10318,'Exclusions Check'!A433,Dataset!$P$6:$P$9892)</f>
        <v>0</v>
      </c>
      <c r="C433" s="6">
        <f>SUMIFS(Dataset!P:P,Dataset!B:B,"AA",Dataset!A:A,'Exclusions Check'!A433)</f>
        <v>0</v>
      </c>
      <c r="D433" s="6">
        <f>SUMIFS(Dataset!P:P,Dataset!B:B,"BB",Dataset!A:A,'Exclusions Check'!A433)</f>
        <v>0</v>
      </c>
      <c r="E433" s="6">
        <f>SUMIFS(Dataset!P:P,Dataset!B:B,"CC",Dataset!A:A,'Exclusions Check'!A433)</f>
        <v>0</v>
      </c>
      <c r="F433" s="13">
        <f t="shared" si="13"/>
        <v>0</v>
      </c>
      <c r="G433" s="13">
        <f ca="1">B433-F433</f>
        <v>0</v>
      </c>
      <c r="H433" s="13">
        <f t="shared" ca="1" si="12"/>
        <v>0</v>
      </c>
    </row>
    <row r="434" spans="2:8" x14ac:dyDescent="0.3">
      <c r="B434" s="6">
        <f ca="1">SUMIF(Dataset!$A$6:A10319,'Exclusions Check'!A434,Dataset!$P$6:$P$9892)</f>
        <v>0</v>
      </c>
      <c r="C434" s="6">
        <f>SUMIFS(Dataset!P:P,Dataset!B:B,"AA",Dataset!A:A,'Exclusions Check'!A434)</f>
        <v>0</v>
      </c>
      <c r="D434" s="6">
        <f>SUMIFS(Dataset!P:P,Dataset!B:B,"BB",Dataset!A:A,'Exclusions Check'!A434)</f>
        <v>0</v>
      </c>
      <c r="E434" s="6">
        <f>SUMIFS(Dataset!P:P,Dataset!B:B,"CC",Dataset!A:A,'Exclusions Check'!A434)</f>
        <v>0</v>
      </c>
      <c r="F434" s="13">
        <f t="shared" si="13"/>
        <v>0</v>
      </c>
      <c r="G434" s="13">
        <f ca="1">B434-F434</f>
        <v>0</v>
      </c>
      <c r="H434" s="13">
        <f t="shared" ca="1" si="12"/>
        <v>0</v>
      </c>
    </row>
    <row r="435" spans="2:8" x14ac:dyDescent="0.3">
      <c r="B435" s="6">
        <f ca="1">SUMIF(Dataset!$A$6:A10320,'Exclusions Check'!A435,Dataset!$P$6:$P$9892)</f>
        <v>0</v>
      </c>
      <c r="C435" s="6">
        <f>SUMIFS(Dataset!P:P,Dataset!B:B,"AA",Dataset!A:A,'Exclusions Check'!A435)</f>
        <v>0</v>
      </c>
      <c r="D435" s="6">
        <f>SUMIFS(Dataset!P:P,Dataset!B:B,"BB",Dataset!A:A,'Exclusions Check'!A435)</f>
        <v>0</v>
      </c>
      <c r="E435" s="6">
        <f>SUMIFS(Dataset!P:P,Dataset!B:B,"CC",Dataset!A:A,'Exclusions Check'!A435)</f>
        <v>0</v>
      </c>
      <c r="F435" s="13">
        <f t="shared" si="13"/>
        <v>0</v>
      </c>
      <c r="G435" s="13">
        <f ca="1">B435-F435</f>
        <v>0</v>
      </c>
      <c r="H435" s="13">
        <f t="shared" ca="1" si="12"/>
        <v>0</v>
      </c>
    </row>
    <row r="436" spans="2:8" x14ac:dyDescent="0.3">
      <c r="B436" s="6">
        <f ca="1">SUMIF(Dataset!$A$6:A10321,'Exclusions Check'!A436,Dataset!$P$6:$P$9892)</f>
        <v>0</v>
      </c>
      <c r="C436" s="6">
        <f>SUMIFS(Dataset!P:P,Dataset!B:B,"AA",Dataset!A:A,'Exclusions Check'!A436)</f>
        <v>0</v>
      </c>
      <c r="D436" s="6">
        <f>SUMIFS(Dataset!P:P,Dataset!B:B,"BB",Dataset!A:A,'Exclusions Check'!A436)</f>
        <v>0</v>
      </c>
      <c r="E436" s="6">
        <f>SUMIFS(Dataset!P:P,Dataset!B:B,"CC",Dataset!A:A,'Exclusions Check'!A436)</f>
        <v>0</v>
      </c>
      <c r="F436" s="13">
        <f t="shared" si="13"/>
        <v>0</v>
      </c>
      <c r="G436" s="13">
        <f ca="1">B436-F436</f>
        <v>0</v>
      </c>
      <c r="H436" s="13">
        <f t="shared" ca="1" si="12"/>
        <v>0</v>
      </c>
    </row>
    <row r="437" spans="2:8" x14ac:dyDescent="0.3">
      <c r="B437" s="6">
        <f ca="1">SUMIF(Dataset!$A$6:A10322,'Exclusions Check'!A437,Dataset!$P$6:$P$9892)</f>
        <v>0</v>
      </c>
      <c r="C437" s="6">
        <f>SUMIFS(Dataset!P:P,Dataset!B:B,"AA",Dataset!A:A,'Exclusions Check'!A437)</f>
        <v>0</v>
      </c>
      <c r="D437" s="6">
        <f>SUMIFS(Dataset!P:P,Dataset!B:B,"BB",Dataset!A:A,'Exclusions Check'!A437)</f>
        <v>0</v>
      </c>
      <c r="E437" s="6">
        <f>SUMIFS(Dataset!P:P,Dataset!B:B,"CC",Dataset!A:A,'Exclusions Check'!A437)</f>
        <v>0</v>
      </c>
      <c r="F437" s="13">
        <f t="shared" si="13"/>
        <v>0</v>
      </c>
      <c r="G437" s="13">
        <f ca="1">B437-F437</f>
        <v>0</v>
      </c>
      <c r="H437" s="13">
        <f t="shared" ca="1" si="12"/>
        <v>0</v>
      </c>
    </row>
    <row r="438" spans="2:8" x14ac:dyDescent="0.3">
      <c r="B438" s="6">
        <f ca="1">SUMIF(Dataset!$A$6:A10323,'Exclusions Check'!A438,Dataset!$P$6:$P$9892)</f>
        <v>0</v>
      </c>
      <c r="C438" s="6">
        <f>SUMIFS(Dataset!P:P,Dataset!B:B,"AA",Dataset!A:A,'Exclusions Check'!A438)</f>
        <v>0</v>
      </c>
      <c r="D438" s="6">
        <f>SUMIFS(Dataset!P:P,Dataset!B:B,"BB",Dataset!A:A,'Exclusions Check'!A438)</f>
        <v>0</v>
      </c>
      <c r="E438" s="6">
        <f>SUMIFS(Dataset!P:P,Dataset!B:B,"CC",Dataset!A:A,'Exclusions Check'!A438)</f>
        <v>0</v>
      </c>
      <c r="F438" s="13">
        <f t="shared" si="13"/>
        <v>0</v>
      </c>
      <c r="G438" s="13">
        <f ca="1">B438-F438</f>
        <v>0</v>
      </c>
      <c r="H438" s="13">
        <f t="shared" ca="1" si="12"/>
        <v>0</v>
      </c>
    </row>
    <row r="439" spans="2:8" x14ac:dyDescent="0.3">
      <c r="B439" s="6">
        <f ca="1">SUMIF(Dataset!$A$6:A10324,'Exclusions Check'!A439,Dataset!$P$6:$P$9892)</f>
        <v>0</v>
      </c>
      <c r="C439" s="6">
        <f>SUMIFS(Dataset!P:P,Dataset!B:B,"AA",Dataset!A:A,'Exclusions Check'!A439)</f>
        <v>0</v>
      </c>
      <c r="D439" s="6">
        <f>SUMIFS(Dataset!P:P,Dataset!B:B,"BB",Dataset!A:A,'Exclusions Check'!A439)</f>
        <v>0</v>
      </c>
      <c r="E439" s="6">
        <f>SUMIFS(Dataset!P:P,Dataset!B:B,"CC",Dataset!A:A,'Exclusions Check'!A439)</f>
        <v>0</v>
      </c>
      <c r="F439" s="13">
        <f t="shared" si="13"/>
        <v>0</v>
      </c>
      <c r="G439" s="13">
        <f ca="1">B439-F439</f>
        <v>0</v>
      </c>
      <c r="H439" s="13">
        <f t="shared" ca="1" si="12"/>
        <v>0</v>
      </c>
    </row>
    <row r="440" spans="2:8" x14ac:dyDescent="0.3">
      <c r="B440" s="6">
        <f ca="1">SUMIF(Dataset!$A$6:A10325,'Exclusions Check'!A440,Dataset!$P$6:$P$9892)</f>
        <v>0</v>
      </c>
      <c r="C440" s="6">
        <f>SUMIFS(Dataset!P:P,Dataset!B:B,"AA",Dataset!A:A,'Exclusions Check'!A440)</f>
        <v>0</v>
      </c>
      <c r="D440" s="6">
        <f>SUMIFS(Dataset!P:P,Dataset!B:B,"BB",Dataset!A:A,'Exclusions Check'!A440)</f>
        <v>0</v>
      </c>
      <c r="E440" s="6">
        <f>SUMIFS(Dataset!P:P,Dataset!B:B,"CC",Dataset!A:A,'Exclusions Check'!A440)</f>
        <v>0</v>
      </c>
      <c r="F440" s="13">
        <f t="shared" si="13"/>
        <v>0</v>
      </c>
      <c r="G440" s="13">
        <f ca="1">B440-F440</f>
        <v>0</v>
      </c>
      <c r="H440" s="13">
        <f t="shared" ca="1" si="12"/>
        <v>0</v>
      </c>
    </row>
    <row r="441" spans="2:8" x14ac:dyDescent="0.3">
      <c r="B441" s="6">
        <f ca="1">SUMIF(Dataset!$A$6:A10326,'Exclusions Check'!A441,Dataset!$P$6:$P$9892)</f>
        <v>0</v>
      </c>
      <c r="C441" s="6">
        <f>SUMIFS(Dataset!P:P,Dataset!B:B,"AA",Dataset!A:A,'Exclusions Check'!A441)</f>
        <v>0</v>
      </c>
      <c r="D441" s="6">
        <f>SUMIFS(Dataset!P:P,Dataset!B:B,"BB",Dataset!A:A,'Exclusions Check'!A441)</f>
        <v>0</v>
      </c>
      <c r="E441" s="6">
        <f>SUMIFS(Dataset!P:P,Dataset!B:B,"CC",Dataset!A:A,'Exclusions Check'!A441)</f>
        <v>0</v>
      </c>
      <c r="F441" s="13">
        <f t="shared" si="13"/>
        <v>0</v>
      </c>
      <c r="G441" s="13">
        <f ca="1">B441-F441</f>
        <v>0</v>
      </c>
      <c r="H441" s="13">
        <f t="shared" ca="1" si="12"/>
        <v>0</v>
      </c>
    </row>
    <row r="442" spans="2:8" x14ac:dyDescent="0.3">
      <c r="B442" s="6">
        <f ca="1">SUMIF(Dataset!$A$6:A10327,'Exclusions Check'!A442,Dataset!$P$6:$P$9892)</f>
        <v>0</v>
      </c>
      <c r="C442" s="6">
        <f>SUMIFS(Dataset!P:P,Dataset!B:B,"AA",Dataset!A:A,'Exclusions Check'!A442)</f>
        <v>0</v>
      </c>
      <c r="D442" s="6">
        <f>SUMIFS(Dataset!P:P,Dataset!B:B,"BB",Dataset!A:A,'Exclusions Check'!A442)</f>
        <v>0</v>
      </c>
      <c r="E442" s="6">
        <f>SUMIFS(Dataset!P:P,Dataset!B:B,"CC",Dataset!A:A,'Exclusions Check'!A442)</f>
        <v>0</v>
      </c>
      <c r="F442" s="13">
        <f t="shared" si="13"/>
        <v>0</v>
      </c>
      <c r="G442" s="13">
        <f ca="1">B442-F442</f>
        <v>0</v>
      </c>
      <c r="H442" s="13">
        <f t="shared" ca="1" si="12"/>
        <v>0</v>
      </c>
    </row>
    <row r="443" spans="2:8" x14ac:dyDescent="0.3">
      <c r="B443" s="6">
        <f ca="1">SUMIF(Dataset!$A$6:A10328,'Exclusions Check'!A443,Dataset!$P$6:$P$9892)</f>
        <v>0</v>
      </c>
      <c r="C443" s="6">
        <f>SUMIFS(Dataset!P:P,Dataset!B:B,"AA",Dataset!A:A,'Exclusions Check'!A443)</f>
        <v>0</v>
      </c>
      <c r="D443" s="6">
        <f>SUMIFS(Dataset!P:P,Dataset!B:B,"BB",Dataset!A:A,'Exclusions Check'!A443)</f>
        <v>0</v>
      </c>
      <c r="E443" s="6">
        <f>SUMIFS(Dataset!P:P,Dataset!B:B,"CC",Dataset!A:A,'Exclusions Check'!A443)</f>
        <v>0</v>
      </c>
      <c r="F443" s="13">
        <f t="shared" si="13"/>
        <v>0</v>
      </c>
      <c r="G443" s="13">
        <f ca="1">B443-F443</f>
        <v>0</v>
      </c>
      <c r="H443" s="13">
        <f t="shared" ca="1" si="12"/>
        <v>0</v>
      </c>
    </row>
    <row r="444" spans="2:8" x14ac:dyDescent="0.3">
      <c r="B444" s="6">
        <f ca="1">SUMIF(Dataset!$A$6:A10329,'Exclusions Check'!A444,Dataset!$P$6:$P$9892)</f>
        <v>0</v>
      </c>
      <c r="C444" s="6">
        <f>SUMIFS(Dataset!P:P,Dataset!B:B,"AA",Dataset!A:A,'Exclusions Check'!A444)</f>
        <v>0</v>
      </c>
      <c r="D444" s="6">
        <f>SUMIFS(Dataset!P:P,Dataset!B:B,"BB",Dataset!A:A,'Exclusions Check'!A444)</f>
        <v>0</v>
      </c>
      <c r="E444" s="6">
        <f>SUMIFS(Dataset!P:P,Dataset!B:B,"CC",Dataset!A:A,'Exclusions Check'!A444)</f>
        <v>0</v>
      </c>
      <c r="F444" s="13">
        <f t="shared" si="13"/>
        <v>0</v>
      </c>
      <c r="G444" s="13">
        <f ca="1">B444-F444</f>
        <v>0</v>
      </c>
      <c r="H444" s="13">
        <f t="shared" ca="1" si="12"/>
        <v>0</v>
      </c>
    </row>
    <row r="445" spans="2:8" x14ac:dyDescent="0.3">
      <c r="B445" s="6">
        <f ca="1">SUMIF(Dataset!$A$6:A10330,'Exclusions Check'!A445,Dataset!$P$6:$P$9892)</f>
        <v>0</v>
      </c>
      <c r="C445" s="6">
        <f>SUMIFS(Dataset!P:P,Dataset!B:B,"AA",Dataset!A:A,'Exclusions Check'!A445)</f>
        <v>0</v>
      </c>
      <c r="D445" s="6">
        <f>SUMIFS(Dataset!P:P,Dataset!B:B,"BB",Dataset!A:A,'Exclusions Check'!A445)</f>
        <v>0</v>
      </c>
      <c r="E445" s="6">
        <f>SUMIFS(Dataset!P:P,Dataset!B:B,"CC",Dataset!A:A,'Exclusions Check'!A445)</f>
        <v>0</v>
      </c>
      <c r="F445" s="13">
        <f t="shared" si="13"/>
        <v>0</v>
      </c>
      <c r="G445" s="13">
        <f ca="1">B445-F445</f>
        <v>0</v>
      </c>
      <c r="H445" s="13">
        <f t="shared" ca="1" si="12"/>
        <v>0</v>
      </c>
    </row>
    <row r="446" spans="2:8" x14ac:dyDescent="0.3">
      <c r="B446" s="6">
        <f ca="1">SUMIF(Dataset!$A$6:A10331,'Exclusions Check'!A446,Dataset!$P$6:$P$9892)</f>
        <v>0</v>
      </c>
      <c r="C446" s="6">
        <f>SUMIFS(Dataset!P:P,Dataset!B:B,"AA",Dataset!A:A,'Exclusions Check'!A446)</f>
        <v>0</v>
      </c>
      <c r="D446" s="6">
        <f>SUMIFS(Dataset!P:P,Dataset!B:B,"BB",Dataset!A:A,'Exclusions Check'!A446)</f>
        <v>0</v>
      </c>
      <c r="E446" s="6">
        <f>SUMIFS(Dataset!P:P,Dataset!B:B,"CC",Dataset!A:A,'Exclusions Check'!A446)</f>
        <v>0</v>
      </c>
      <c r="F446" s="13">
        <f t="shared" si="13"/>
        <v>0</v>
      </c>
      <c r="G446" s="13">
        <f ca="1">B446-F446</f>
        <v>0</v>
      </c>
      <c r="H446" s="13">
        <f t="shared" ca="1" si="12"/>
        <v>0</v>
      </c>
    </row>
    <row r="447" spans="2:8" x14ac:dyDescent="0.3">
      <c r="B447" s="6">
        <f ca="1">SUMIF(Dataset!$A$6:A10332,'Exclusions Check'!A447,Dataset!$P$6:$P$9892)</f>
        <v>0</v>
      </c>
      <c r="C447" s="6">
        <f>SUMIFS(Dataset!P:P,Dataset!B:B,"AA",Dataset!A:A,'Exclusions Check'!A447)</f>
        <v>0</v>
      </c>
      <c r="D447" s="6">
        <f>SUMIFS(Dataset!P:P,Dataset!B:B,"BB",Dataset!A:A,'Exclusions Check'!A447)</f>
        <v>0</v>
      </c>
      <c r="E447" s="6">
        <f>SUMIFS(Dataset!P:P,Dataset!B:B,"CC",Dataset!A:A,'Exclusions Check'!A447)</f>
        <v>0</v>
      </c>
      <c r="F447" s="13">
        <f t="shared" si="13"/>
        <v>0</v>
      </c>
      <c r="G447" s="13">
        <f ca="1">B447-F447</f>
        <v>0</v>
      </c>
      <c r="H447" s="13">
        <f t="shared" ca="1" si="12"/>
        <v>0</v>
      </c>
    </row>
    <row r="448" spans="2:8" x14ac:dyDescent="0.3">
      <c r="B448" s="6">
        <f ca="1">SUMIF(Dataset!$A$6:A10333,'Exclusions Check'!A448,Dataset!$P$6:$P$9892)</f>
        <v>0</v>
      </c>
      <c r="C448" s="6">
        <f>SUMIFS(Dataset!P:P,Dataset!B:B,"AA",Dataset!A:A,'Exclusions Check'!A448)</f>
        <v>0</v>
      </c>
      <c r="D448" s="6">
        <f>SUMIFS(Dataset!P:P,Dataset!B:B,"BB",Dataset!A:A,'Exclusions Check'!A448)</f>
        <v>0</v>
      </c>
      <c r="E448" s="6">
        <f>SUMIFS(Dataset!P:P,Dataset!B:B,"CC",Dataset!A:A,'Exclusions Check'!A448)</f>
        <v>0</v>
      </c>
      <c r="F448" s="13">
        <f t="shared" si="13"/>
        <v>0</v>
      </c>
      <c r="G448" s="13">
        <f ca="1">B448-F448</f>
        <v>0</v>
      </c>
      <c r="H448" s="13">
        <f t="shared" ca="1" si="12"/>
        <v>0</v>
      </c>
    </row>
    <row r="449" spans="2:8" x14ac:dyDescent="0.3">
      <c r="B449" s="6">
        <f ca="1">SUMIF(Dataset!$A$6:A10334,'Exclusions Check'!A449,Dataset!$P$6:$P$9892)</f>
        <v>0</v>
      </c>
      <c r="C449" s="6">
        <f>SUMIFS(Dataset!P:P,Dataset!B:B,"AA",Dataset!A:A,'Exclusions Check'!A449)</f>
        <v>0</v>
      </c>
      <c r="D449" s="6">
        <f>SUMIFS(Dataset!P:P,Dataset!B:B,"BB",Dataset!A:A,'Exclusions Check'!A449)</f>
        <v>0</v>
      </c>
      <c r="E449" s="6">
        <f>SUMIFS(Dataset!P:P,Dataset!B:B,"CC",Dataset!A:A,'Exclusions Check'!A449)</f>
        <v>0</v>
      </c>
      <c r="F449" s="13">
        <f t="shared" si="13"/>
        <v>0</v>
      </c>
      <c r="G449" s="13">
        <f ca="1">B449-F449</f>
        <v>0</v>
      </c>
      <c r="H449" s="13">
        <f t="shared" ca="1" si="12"/>
        <v>0</v>
      </c>
    </row>
    <row r="450" spans="2:8" x14ac:dyDescent="0.3">
      <c r="B450" s="6">
        <f ca="1">SUMIF(Dataset!$A$6:A10335,'Exclusions Check'!A450,Dataset!$P$6:$P$9892)</f>
        <v>0</v>
      </c>
      <c r="C450" s="6">
        <f>SUMIFS(Dataset!P:P,Dataset!B:B,"AA",Dataset!A:A,'Exclusions Check'!A450)</f>
        <v>0</v>
      </c>
      <c r="D450" s="6">
        <f>SUMIFS(Dataset!P:P,Dataset!B:B,"BB",Dataset!A:A,'Exclusions Check'!A450)</f>
        <v>0</v>
      </c>
      <c r="E450" s="6">
        <f>SUMIFS(Dataset!P:P,Dataset!B:B,"CC",Dataset!A:A,'Exclusions Check'!A450)</f>
        <v>0</v>
      </c>
      <c r="F450" s="13">
        <f t="shared" si="13"/>
        <v>0</v>
      </c>
      <c r="G450" s="13">
        <f ca="1">B450-F450</f>
        <v>0</v>
      </c>
      <c r="H450" s="13">
        <f t="shared" ca="1" si="12"/>
        <v>0</v>
      </c>
    </row>
    <row r="451" spans="2:8" x14ac:dyDescent="0.3">
      <c r="B451" s="6">
        <f ca="1">SUMIF(Dataset!$A$6:A10336,'Exclusions Check'!A451,Dataset!$P$6:$P$9892)</f>
        <v>0</v>
      </c>
      <c r="C451" s="6">
        <f>SUMIFS(Dataset!P:P,Dataset!B:B,"AA",Dataset!A:A,'Exclusions Check'!A451)</f>
        <v>0</v>
      </c>
      <c r="D451" s="6">
        <f>SUMIFS(Dataset!P:P,Dataset!B:B,"BB",Dataset!A:A,'Exclusions Check'!A451)</f>
        <v>0</v>
      </c>
      <c r="E451" s="6">
        <f>SUMIFS(Dataset!P:P,Dataset!B:B,"CC",Dataset!A:A,'Exclusions Check'!A451)</f>
        <v>0</v>
      </c>
      <c r="F451" s="13">
        <f t="shared" si="13"/>
        <v>0</v>
      </c>
      <c r="G451" s="13">
        <f ca="1">B451-F451</f>
        <v>0</v>
      </c>
      <c r="H451" s="13">
        <f t="shared" ca="1" si="12"/>
        <v>0</v>
      </c>
    </row>
    <row r="452" spans="2:8" x14ac:dyDescent="0.3">
      <c r="B452" s="6">
        <f ca="1">SUMIF(Dataset!$A$6:A10337,'Exclusions Check'!A452,Dataset!$P$6:$P$9892)</f>
        <v>0</v>
      </c>
      <c r="C452" s="6">
        <f>SUMIFS(Dataset!P:P,Dataset!B:B,"AA",Dataset!A:A,'Exclusions Check'!A452)</f>
        <v>0</v>
      </c>
      <c r="D452" s="6">
        <f>SUMIFS(Dataset!P:P,Dataset!B:B,"BB",Dataset!A:A,'Exclusions Check'!A452)</f>
        <v>0</v>
      </c>
      <c r="E452" s="6">
        <f>SUMIFS(Dataset!P:P,Dataset!B:B,"CC",Dataset!A:A,'Exclusions Check'!A452)</f>
        <v>0</v>
      </c>
      <c r="F452" s="13">
        <f t="shared" si="13"/>
        <v>0</v>
      </c>
      <c r="G452" s="13">
        <f ca="1">B452-F452</f>
        <v>0</v>
      </c>
      <c r="H452" s="13">
        <f t="shared" ca="1" si="12"/>
        <v>0</v>
      </c>
    </row>
    <row r="453" spans="2:8" x14ac:dyDescent="0.3">
      <c r="B453" s="6">
        <f ca="1">SUMIF(Dataset!$A$6:A10338,'Exclusions Check'!A453,Dataset!$P$6:$P$9892)</f>
        <v>0</v>
      </c>
      <c r="C453" s="6">
        <f>SUMIFS(Dataset!P:P,Dataset!B:B,"AA",Dataset!A:A,'Exclusions Check'!A453)</f>
        <v>0</v>
      </c>
      <c r="D453" s="6">
        <f>SUMIFS(Dataset!P:P,Dataset!B:B,"BB",Dataset!A:A,'Exclusions Check'!A453)</f>
        <v>0</v>
      </c>
      <c r="E453" s="6">
        <f>SUMIFS(Dataset!P:P,Dataset!B:B,"CC",Dataset!A:A,'Exclusions Check'!A453)</f>
        <v>0</v>
      </c>
      <c r="F453" s="13">
        <f t="shared" si="13"/>
        <v>0</v>
      </c>
      <c r="G453" s="13">
        <f ca="1">B453-F453</f>
        <v>0</v>
      </c>
      <c r="H453" s="13">
        <f t="shared" ca="1" si="12"/>
        <v>0</v>
      </c>
    </row>
    <row r="454" spans="2:8" x14ac:dyDescent="0.3">
      <c r="B454" s="6">
        <f ca="1">SUMIF(Dataset!$A$6:A10339,'Exclusions Check'!A454,Dataset!$P$6:$P$9892)</f>
        <v>0</v>
      </c>
      <c r="C454" s="6">
        <f>SUMIFS(Dataset!P:P,Dataset!B:B,"AA",Dataset!A:A,'Exclusions Check'!A454)</f>
        <v>0</v>
      </c>
      <c r="D454" s="6">
        <f>SUMIFS(Dataset!P:P,Dataset!B:B,"BB",Dataset!A:A,'Exclusions Check'!A454)</f>
        <v>0</v>
      </c>
      <c r="E454" s="6">
        <f>SUMIFS(Dataset!P:P,Dataset!B:B,"CC",Dataset!A:A,'Exclusions Check'!A454)</f>
        <v>0</v>
      </c>
      <c r="F454" s="13">
        <f t="shared" si="13"/>
        <v>0</v>
      </c>
      <c r="G454" s="13">
        <f ca="1">B454-F454</f>
        <v>0</v>
      </c>
      <c r="H454" s="13">
        <f t="shared" ca="1" si="12"/>
        <v>0</v>
      </c>
    </row>
    <row r="455" spans="2:8" x14ac:dyDescent="0.3">
      <c r="B455" s="6">
        <f ca="1">SUMIF(Dataset!$A$6:A10340,'Exclusions Check'!A455,Dataset!$P$6:$P$9892)</f>
        <v>0</v>
      </c>
      <c r="C455" s="6">
        <f>SUMIFS(Dataset!P:P,Dataset!B:B,"AA",Dataset!A:A,'Exclusions Check'!A455)</f>
        <v>0</v>
      </c>
      <c r="D455" s="6">
        <f>SUMIFS(Dataset!P:P,Dataset!B:B,"BB",Dataset!A:A,'Exclusions Check'!A455)</f>
        <v>0</v>
      </c>
      <c r="E455" s="6">
        <f>SUMIFS(Dataset!P:P,Dataset!B:B,"CC",Dataset!A:A,'Exclusions Check'!A455)</f>
        <v>0</v>
      </c>
      <c r="F455" s="13">
        <f t="shared" si="13"/>
        <v>0</v>
      </c>
      <c r="G455" s="13">
        <f ca="1">B455-F455</f>
        <v>0</v>
      </c>
      <c r="H455" s="13">
        <f t="shared" ref="H455:H468" ca="1" si="14">(G455/12)*2.5</f>
        <v>0</v>
      </c>
    </row>
    <row r="456" spans="2:8" x14ac:dyDescent="0.3">
      <c r="B456" s="6">
        <f ca="1">SUMIF(Dataset!$A$6:A10341,'Exclusions Check'!A456,Dataset!$P$6:$P$9892)</f>
        <v>0</v>
      </c>
      <c r="C456" s="6">
        <f>SUMIFS(Dataset!P:P,Dataset!B:B,"AA",Dataset!A:A,'Exclusions Check'!A456)</f>
        <v>0</v>
      </c>
      <c r="D456" s="6">
        <f>SUMIFS(Dataset!P:P,Dataset!B:B,"BB",Dataset!A:A,'Exclusions Check'!A456)</f>
        <v>0</v>
      </c>
      <c r="E456" s="6">
        <f>SUMIFS(Dataset!P:P,Dataset!B:B,"CC",Dataset!A:A,'Exclusions Check'!A456)</f>
        <v>0</v>
      </c>
      <c r="F456" s="13">
        <f t="shared" ref="F456:F468" si="15">IF(SUM(C456:E456)&gt;100000,SUM(C456:E456)-100000,0)</f>
        <v>0</v>
      </c>
      <c r="G456" s="13">
        <f ca="1">B456-F456</f>
        <v>0</v>
      </c>
      <c r="H456" s="13">
        <f t="shared" ca="1" si="14"/>
        <v>0</v>
      </c>
    </row>
    <row r="457" spans="2:8" x14ac:dyDescent="0.3">
      <c r="B457" s="6">
        <f ca="1">SUMIF(Dataset!$A$6:A10342,'Exclusions Check'!A457,Dataset!$P$6:$P$9892)</f>
        <v>0</v>
      </c>
      <c r="C457" s="6">
        <f>SUMIFS(Dataset!P:P,Dataset!B:B,"AA",Dataset!A:A,'Exclusions Check'!A457)</f>
        <v>0</v>
      </c>
      <c r="D457" s="6">
        <f>SUMIFS(Dataset!P:P,Dataset!B:B,"BB",Dataset!A:A,'Exclusions Check'!A457)</f>
        <v>0</v>
      </c>
      <c r="E457" s="6">
        <f>SUMIFS(Dataset!P:P,Dataset!B:B,"CC",Dataset!A:A,'Exclusions Check'!A457)</f>
        <v>0</v>
      </c>
      <c r="F457" s="13">
        <f t="shared" si="15"/>
        <v>0</v>
      </c>
      <c r="G457" s="13">
        <f ca="1">B457-F457</f>
        <v>0</v>
      </c>
      <c r="H457" s="13">
        <f t="shared" ca="1" si="14"/>
        <v>0</v>
      </c>
    </row>
    <row r="458" spans="2:8" x14ac:dyDescent="0.3">
      <c r="B458" s="6">
        <f ca="1">SUMIF(Dataset!$A$6:A10343,'Exclusions Check'!A458,Dataset!$P$6:$P$9892)</f>
        <v>0</v>
      </c>
      <c r="C458" s="6">
        <f>SUMIFS(Dataset!P:P,Dataset!B:B,"AA",Dataset!A:A,'Exclusions Check'!A458)</f>
        <v>0</v>
      </c>
      <c r="D458" s="6">
        <f>SUMIFS(Dataset!P:P,Dataset!B:B,"BB",Dataset!A:A,'Exclusions Check'!A458)</f>
        <v>0</v>
      </c>
      <c r="E458" s="6">
        <f>SUMIFS(Dataset!P:P,Dataset!B:B,"CC",Dataset!A:A,'Exclusions Check'!A458)</f>
        <v>0</v>
      </c>
      <c r="F458" s="13">
        <f t="shared" si="15"/>
        <v>0</v>
      </c>
      <c r="G458" s="13">
        <f ca="1">B458-F458</f>
        <v>0</v>
      </c>
      <c r="H458" s="13">
        <f t="shared" ca="1" si="14"/>
        <v>0</v>
      </c>
    </row>
    <row r="459" spans="2:8" x14ac:dyDescent="0.3">
      <c r="B459" s="6">
        <f ca="1">SUMIF(Dataset!$A$6:A10344,'Exclusions Check'!A459,Dataset!$P$6:$P$9892)</f>
        <v>0</v>
      </c>
      <c r="C459" s="6">
        <f>SUMIFS(Dataset!P:P,Dataset!B:B,"AA",Dataset!A:A,'Exclusions Check'!A459)</f>
        <v>0</v>
      </c>
      <c r="D459" s="6">
        <f>SUMIFS(Dataset!P:P,Dataset!B:B,"BB",Dataset!A:A,'Exclusions Check'!A459)</f>
        <v>0</v>
      </c>
      <c r="E459" s="6">
        <f>SUMIFS(Dataset!P:P,Dataset!B:B,"CC",Dataset!A:A,'Exclusions Check'!A459)</f>
        <v>0</v>
      </c>
      <c r="F459" s="13">
        <f t="shared" si="15"/>
        <v>0</v>
      </c>
      <c r="G459" s="13">
        <f ca="1">B459-F459</f>
        <v>0</v>
      </c>
      <c r="H459" s="13">
        <f t="shared" ca="1" si="14"/>
        <v>0</v>
      </c>
    </row>
    <row r="460" spans="2:8" x14ac:dyDescent="0.3">
      <c r="B460" s="6">
        <f ca="1">SUMIF(Dataset!$A$6:A10345,'Exclusions Check'!A460,Dataset!$P$6:$P$9892)</f>
        <v>0</v>
      </c>
      <c r="C460" s="6">
        <f>SUMIFS(Dataset!P:P,Dataset!B:B,"AA",Dataset!A:A,'Exclusions Check'!A460)</f>
        <v>0</v>
      </c>
      <c r="D460" s="6">
        <f>SUMIFS(Dataset!P:P,Dataset!B:B,"BB",Dataset!A:A,'Exclusions Check'!A460)</f>
        <v>0</v>
      </c>
      <c r="E460" s="6">
        <f>SUMIFS(Dataset!P:P,Dataset!B:B,"CC",Dataset!A:A,'Exclusions Check'!A460)</f>
        <v>0</v>
      </c>
      <c r="F460" s="13">
        <f t="shared" si="15"/>
        <v>0</v>
      </c>
      <c r="G460" s="13">
        <f ca="1">B460-F460</f>
        <v>0</v>
      </c>
      <c r="H460" s="13">
        <f t="shared" ca="1" si="14"/>
        <v>0</v>
      </c>
    </row>
    <row r="461" spans="2:8" x14ac:dyDescent="0.3">
      <c r="B461" s="6">
        <f ca="1">SUMIF(Dataset!$A$6:A10346,'Exclusions Check'!A461,Dataset!$P$6:$P$9892)</f>
        <v>0</v>
      </c>
      <c r="C461" s="6">
        <f>SUMIFS(Dataset!P:P,Dataset!B:B,"AA",Dataset!A:A,'Exclusions Check'!A461)</f>
        <v>0</v>
      </c>
      <c r="D461" s="6">
        <f>SUMIFS(Dataset!P:P,Dataset!B:B,"BB",Dataset!A:A,'Exclusions Check'!A461)</f>
        <v>0</v>
      </c>
      <c r="E461" s="6">
        <f>SUMIFS(Dataset!P:P,Dataset!B:B,"CC",Dataset!A:A,'Exclusions Check'!A461)</f>
        <v>0</v>
      </c>
      <c r="F461" s="13">
        <f t="shared" si="15"/>
        <v>0</v>
      </c>
      <c r="G461" s="13">
        <f ca="1">B461-F461</f>
        <v>0</v>
      </c>
      <c r="H461" s="13">
        <f t="shared" ca="1" si="14"/>
        <v>0</v>
      </c>
    </row>
    <row r="462" spans="2:8" x14ac:dyDescent="0.3">
      <c r="B462" s="6">
        <f ca="1">SUMIF(Dataset!$A$6:A10347,'Exclusions Check'!A462,Dataset!$P$6:$P$9892)</f>
        <v>0</v>
      </c>
      <c r="C462" s="6">
        <f>SUMIFS(Dataset!P:P,Dataset!B:B,"AA",Dataset!A:A,'Exclusions Check'!A462)</f>
        <v>0</v>
      </c>
      <c r="D462" s="6">
        <f>SUMIFS(Dataset!P:P,Dataset!B:B,"BB",Dataset!A:A,'Exclusions Check'!A462)</f>
        <v>0</v>
      </c>
      <c r="E462" s="6">
        <f>SUMIFS(Dataset!P:P,Dataset!B:B,"CC",Dataset!A:A,'Exclusions Check'!A462)</f>
        <v>0</v>
      </c>
      <c r="F462" s="13">
        <f t="shared" si="15"/>
        <v>0</v>
      </c>
      <c r="G462" s="13">
        <f ca="1">B462-F462</f>
        <v>0</v>
      </c>
      <c r="H462" s="13">
        <f t="shared" ca="1" si="14"/>
        <v>0</v>
      </c>
    </row>
    <row r="463" spans="2:8" x14ac:dyDescent="0.3">
      <c r="B463" s="6">
        <f ca="1">SUMIF(Dataset!$A$6:A10348,'Exclusions Check'!A463,Dataset!$P$6:$P$9892)</f>
        <v>0</v>
      </c>
      <c r="C463" s="6">
        <f>SUMIFS(Dataset!P:P,Dataset!B:B,"AA",Dataset!A:A,'Exclusions Check'!A463)</f>
        <v>0</v>
      </c>
      <c r="D463" s="6">
        <f>SUMIFS(Dataset!P:P,Dataset!B:B,"BB",Dataset!A:A,'Exclusions Check'!A463)</f>
        <v>0</v>
      </c>
      <c r="E463" s="6">
        <f>SUMIFS(Dataset!P:P,Dataset!B:B,"CC",Dataset!A:A,'Exclusions Check'!A463)</f>
        <v>0</v>
      </c>
      <c r="F463" s="13">
        <f t="shared" si="15"/>
        <v>0</v>
      </c>
      <c r="G463" s="13">
        <f ca="1">B463-F463</f>
        <v>0</v>
      </c>
      <c r="H463" s="13">
        <f t="shared" ca="1" si="14"/>
        <v>0</v>
      </c>
    </row>
    <row r="464" spans="2:8" x14ac:dyDescent="0.3">
      <c r="B464" s="6">
        <f ca="1">SUMIF(Dataset!$A$6:A10349,'Exclusions Check'!A464,Dataset!$P$6:$P$9892)</f>
        <v>0</v>
      </c>
      <c r="C464" s="6">
        <f>SUMIFS(Dataset!P:P,Dataset!B:B,"AA",Dataset!A:A,'Exclusions Check'!A464)</f>
        <v>0</v>
      </c>
      <c r="D464" s="6">
        <f>SUMIFS(Dataset!P:P,Dataset!B:B,"BB",Dataset!A:A,'Exclusions Check'!A464)</f>
        <v>0</v>
      </c>
      <c r="E464" s="6">
        <f>SUMIFS(Dataset!P:P,Dataset!B:B,"CC",Dataset!A:A,'Exclusions Check'!A464)</f>
        <v>0</v>
      </c>
      <c r="F464" s="13">
        <f t="shared" si="15"/>
        <v>0</v>
      </c>
      <c r="G464" s="13">
        <f ca="1">B464-F464</f>
        <v>0</v>
      </c>
      <c r="H464" s="13">
        <f t="shared" ca="1" si="14"/>
        <v>0</v>
      </c>
    </row>
    <row r="465" spans="2:8" x14ac:dyDescent="0.3">
      <c r="B465" s="6">
        <f ca="1">SUMIF(Dataset!$A$6:A10350,'Exclusions Check'!A465,Dataset!$P$6:$P$9892)</f>
        <v>0</v>
      </c>
      <c r="C465" s="6">
        <f>SUMIFS(Dataset!P:P,Dataset!B:B,"AA",Dataset!A:A,'Exclusions Check'!A465)</f>
        <v>0</v>
      </c>
      <c r="D465" s="6">
        <f>SUMIFS(Dataset!P:P,Dataset!B:B,"BB",Dataset!A:A,'Exclusions Check'!A465)</f>
        <v>0</v>
      </c>
      <c r="E465" s="6">
        <f>SUMIFS(Dataset!P:P,Dataset!B:B,"CC",Dataset!A:A,'Exclusions Check'!A465)</f>
        <v>0</v>
      </c>
      <c r="F465" s="13">
        <f t="shared" si="15"/>
        <v>0</v>
      </c>
      <c r="G465" s="13">
        <f ca="1">B465-F465</f>
        <v>0</v>
      </c>
      <c r="H465" s="13">
        <f t="shared" ca="1" si="14"/>
        <v>0</v>
      </c>
    </row>
    <row r="466" spans="2:8" x14ac:dyDescent="0.3">
      <c r="B466" s="6">
        <f ca="1">SUMIF(Dataset!$A$6:A10351,'Exclusions Check'!A466,Dataset!$P$6:$P$9892)</f>
        <v>0</v>
      </c>
      <c r="C466" s="6">
        <f>SUMIFS(Dataset!P:P,Dataset!B:B,"AA",Dataset!A:A,'Exclusions Check'!A466)</f>
        <v>0</v>
      </c>
      <c r="D466" s="6">
        <f>SUMIFS(Dataset!P:P,Dataset!B:B,"BB",Dataset!A:A,'Exclusions Check'!A466)</f>
        <v>0</v>
      </c>
      <c r="E466" s="6">
        <f>SUMIFS(Dataset!P:P,Dataset!B:B,"CC",Dataset!A:A,'Exclusions Check'!A466)</f>
        <v>0</v>
      </c>
      <c r="F466" s="13">
        <f t="shared" si="15"/>
        <v>0</v>
      </c>
      <c r="G466" s="13">
        <f ca="1">B466-F466</f>
        <v>0</v>
      </c>
      <c r="H466" s="13">
        <f t="shared" ca="1" si="14"/>
        <v>0</v>
      </c>
    </row>
    <row r="467" spans="2:8" x14ac:dyDescent="0.3">
      <c r="B467" s="6">
        <f ca="1">SUMIF(Dataset!$A$6:A10352,'Exclusions Check'!A467,Dataset!$P$6:$P$9892)</f>
        <v>0</v>
      </c>
      <c r="C467" s="6">
        <f>SUMIFS(Dataset!P:P,Dataset!B:B,"AA",Dataset!A:A,'Exclusions Check'!A467)</f>
        <v>0</v>
      </c>
      <c r="D467" s="6">
        <f>SUMIFS(Dataset!P:P,Dataset!B:B,"BB",Dataset!A:A,'Exclusions Check'!A467)</f>
        <v>0</v>
      </c>
      <c r="E467" s="6">
        <f>SUMIFS(Dataset!P:P,Dataset!B:B,"CC",Dataset!A:A,'Exclusions Check'!A467)</f>
        <v>0</v>
      </c>
      <c r="F467" s="13">
        <f t="shared" si="15"/>
        <v>0</v>
      </c>
      <c r="G467" s="13">
        <f ca="1">B467-F467</f>
        <v>0</v>
      </c>
      <c r="H467" s="13">
        <f t="shared" ca="1" si="14"/>
        <v>0</v>
      </c>
    </row>
    <row r="468" spans="2:8" x14ac:dyDescent="0.3">
      <c r="B468" s="6">
        <f ca="1">SUMIF(Dataset!$A$6:A10353,'Exclusions Check'!A468,Dataset!$P$6:$P$9892)</f>
        <v>0</v>
      </c>
      <c r="C468" s="6">
        <f>SUMIFS(Dataset!P:P,Dataset!B:B,"AA",Dataset!A:A,'Exclusions Check'!A468)</f>
        <v>0</v>
      </c>
      <c r="D468" s="6">
        <f>SUMIFS(Dataset!P:P,Dataset!B:B,"BB",Dataset!A:A,'Exclusions Check'!A468)</f>
        <v>0</v>
      </c>
      <c r="E468" s="6">
        <f>SUMIFS(Dataset!P:P,Dataset!B:B,"CC",Dataset!A:A,'Exclusions Check'!A468)</f>
        <v>0</v>
      </c>
      <c r="F468" s="13">
        <f t="shared" si="15"/>
        <v>0</v>
      </c>
      <c r="G468" s="13">
        <f ca="1">B468-F468</f>
        <v>0</v>
      </c>
      <c r="H468" s="13">
        <f t="shared" ca="1" si="14"/>
        <v>0</v>
      </c>
    </row>
  </sheetData>
  <hyperlinks>
    <hyperlink ref="A4" r:id="rId1" xr:uid="{94C1CA33-3060-47BB-9B3B-FF07B2EC5DF9}"/>
  </hyperlinks>
  <pageMargins left="0.7" right="0.7" top="0.75" bottom="0.75" header="0.3" footer="0.3"/>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8DB18D-BF3A-47C5-8F51-B3939BDCCD46}">
  <dimension ref="A3:D7"/>
  <sheetViews>
    <sheetView showGridLines="0" zoomScaleNormal="100" workbookViewId="0">
      <selection activeCell="C7" sqref="C7"/>
    </sheetView>
  </sheetViews>
  <sheetFormatPr defaultColWidth="8.77734375" defaultRowHeight="14.4" x14ac:dyDescent="0.3"/>
  <cols>
    <col min="2" max="2" width="55" customWidth="1"/>
    <col min="3" max="3" width="16.109375" bestFit="1" customWidth="1"/>
    <col min="4" max="4" width="24.33203125" bestFit="1" customWidth="1"/>
  </cols>
  <sheetData>
    <row r="3" spans="1:4" x14ac:dyDescent="0.3">
      <c r="A3" t="s">
        <v>40</v>
      </c>
    </row>
    <row r="4" spans="1:4" x14ac:dyDescent="0.3">
      <c r="A4" s="19" t="s">
        <v>39</v>
      </c>
    </row>
    <row r="6" spans="1:4" x14ac:dyDescent="0.3">
      <c r="A6" s="18" t="s">
        <v>36</v>
      </c>
      <c r="B6" s="18" t="s">
        <v>14</v>
      </c>
      <c r="C6" s="18" t="s">
        <v>64</v>
      </c>
      <c r="D6" s="18" t="s">
        <v>38</v>
      </c>
    </row>
    <row r="7" spans="1:4" ht="43.2" x14ac:dyDescent="0.3">
      <c r="A7" s="17">
        <v>1</v>
      </c>
      <c r="B7" s="16" t="s">
        <v>37</v>
      </c>
      <c r="C7" s="36" t="s">
        <v>103</v>
      </c>
      <c r="D7" s="23">
        <f ca="1">SUM('Exclusions Check'!H7:H468)</f>
        <v>0</v>
      </c>
    </row>
  </sheetData>
  <hyperlinks>
    <hyperlink ref="A4" r:id="rId1" xr:uid="{73B8EE2F-E78D-4AF8-B694-53EC0F9D3ADD}"/>
  </hyperlinks>
  <pageMargins left="0.7" right="0.7" top="0.75" bottom="0.75" header="0.3" footer="0.3"/>
  <pageSetup orientation="portrait" r:id="rId2"/>
  <headerFooter>
    <oddHeader>&amp;LFounder's CPA
www.founderscpa.com</oddHeader>
  </headerFooter>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C3330-329B-48D5-8464-702E4775B056}">
  <dimension ref="A1"/>
  <sheetViews>
    <sheetView workbookViewId="0"/>
  </sheetViews>
  <sheetFormatPr defaultColWidth="8.77734375" defaultRowHeight="14.4" x14ac:dyDescent="0.3"/>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Document Checklist</vt:lpstr>
      <vt:lpstr>Exclusions</vt:lpstr>
      <vt:lpstr>PIVOT</vt:lpstr>
      <vt:lpstr>Sheet1</vt:lpstr>
      <vt:lpstr>Dataset</vt:lpstr>
      <vt:lpstr>Exclusions Check</vt:lpstr>
      <vt:lpstr>Loan Eligibility Summary</vt:lpstr>
      <vt:lpstr>2020 - Opening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Curt Mastio</dc:creator>
  <cp:lastModifiedBy>Curt Mastio</cp:lastModifiedBy>
  <dcterms:created xsi:type="dcterms:W3CDTF">2020-03-30T20:05:32Z</dcterms:created>
  <dcterms:modified xsi:type="dcterms:W3CDTF">2020-04-04T17:17:05Z</dcterms:modified>
</cp:coreProperties>
</file>